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<sst xmlns="http://schemas.openxmlformats.org/spreadsheetml/2006/main" count="34" uniqueCount="22">
  <si>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贡街北广场主仪门升级改造工程评标汇总表</t>
  </si>
  <si>
    <t>序号</t>
  </si>
  <si>
    <t>投标单位</t>
  </si>
  <si>
    <t>投标报价</t>
  </si>
  <si>
    <t>资格初审</t>
  </si>
  <si>
    <t>商务及技术文件详细评审</t>
  </si>
  <si>
    <t>最终得分</t>
  </si>
  <si>
    <t>备注</t>
  </si>
  <si>
    <t>评委1</t>
  </si>
  <si>
    <t>评委2</t>
  </si>
  <si>
    <t>评委3</t>
  </si>
  <si>
    <t>安徽炫嘉智能科技有限公司</t>
  </si>
  <si>
    <t>通过</t>
  </si>
  <si>
    <t>安徽鼎创建筑科技有限公司</t>
  </si>
  <si>
    <t>安徽英轩智能科技有限公司</t>
  </si>
  <si>
    <t>中标候选人</t>
  </si>
  <si>
    <t>安徽省中汇环境艺术有限公司</t>
  </si>
  <si>
    <t>合肥锦志工程施工有限责任公司</t>
  </si>
  <si>
    <t>报价分计算表</t>
  </si>
  <si>
    <t>基准价</t>
  </si>
  <si>
    <t>偏差率</t>
  </si>
  <si>
    <t>报价得分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</si>
</sst>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>
      <alignment vertical="center"/>
    </xf>
    <xf numFmtId="10" fontId="1" fillId="0" borderId="1" xfId="0" applyNumberFormat="1" applyFont="1" applyBorder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topLeftCell="A5" workbookViewId="0">
      <selection activeCell="A20" sqref="$A20:$XFD20"/>
    </sheetView>
  </sheetViews>
  <sheetFormatPr defaultColWidth="8.89166666666667" defaultRowHeight="13.5"/>
  <cols>
    <col min="1" max="1" width="5.89166666666667" customWidth="1"/>
    <col min="2" max="2" width="40.8916666666667" customWidth="1"/>
    <col min="3" max="3" width="16.1083333333333" customWidth="1"/>
    <col min="4" max="4" width="14.1083333333333"/>
    <col min="5" max="5" width="12.8916666666667"/>
    <col min="6" max="6" width="11.6666666666667" customWidth="1"/>
    <col min="7" max="7" width="11.225" customWidth="1"/>
    <col min="8" max="8" width="12.1083333333333" customWidth="1"/>
    <col min="9" max="9" width="14.775" customWidth="1"/>
    <col min="11" max="11" width="14" customWidth="1"/>
  </cols>
  <sheetData>
    <row r="1" ht="2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.75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2" t="s">
        <v>6</v>
      </c>
      <c r="I2" s="3" t="s">
        <v>7</v>
      </c>
    </row>
    <row r="3" ht="18.75" spans="1:9">
      <c r="A3" s="2"/>
      <c r="B3" s="3"/>
      <c r="C3" s="3"/>
      <c r="D3" s="3"/>
      <c r="E3" s="3" t="s">
        <v>8</v>
      </c>
      <c r="F3" s="3" t="s">
        <v>9</v>
      </c>
      <c r="G3" s="3" t="s">
        <v>10</v>
      </c>
      <c r="H3" s="2"/>
      <c r="I3" s="3"/>
    </row>
    <row r="4" ht="18.75" spans="1:9">
      <c r="A4" s="3">
        <v>1</v>
      </c>
      <c r="B4" s="3" t="s">
        <v>11</v>
      </c>
      <c r="C4" s="3">
        <v>192823.67</v>
      </c>
      <c r="D4" s="3" t="s">
        <v>12</v>
      </c>
      <c r="E4" s="3">
        <v>78.09</v>
      </c>
      <c r="F4" s="3">
        <v>78.09</v>
      </c>
      <c r="G4" s="3">
        <v>77.09</v>
      </c>
      <c r="H4" s="4">
        <f t="shared" ref="H4:H8" si="0">AVERAGE(E4:G4)</f>
        <v>77.7566666666667</v>
      </c>
      <c r="I4" s="3"/>
    </row>
    <row r="5" ht="18.75" spans="1:9">
      <c r="A5" s="3">
        <v>2</v>
      </c>
      <c r="B5" s="3" t="s">
        <v>13</v>
      </c>
      <c r="C5" s="3">
        <v>190458.37</v>
      </c>
      <c r="D5" s="3" t="s">
        <v>12</v>
      </c>
      <c r="E5" s="3">
        <v>78.47</v>
      </c>
      <c r="F5" s="3">
        <v>78.47</v>
      </c>
      <c r="G5" s="3">
        <v>77.47</v>
      </c>
      <c r="H5" s="4">
        <f t="shared" si="0"/>
        <v>78.1366666666667</v>
      </c>
      <c r="I5" s="3"/>
    </row>
    <row r="6" ht="18.75" spans="1:9">
      <c r="A6" s="3">
        <v>3</v>
      </c>
      <c r="B6" s="3" t="s">
        <v>14</v>
      </c>
      <c r="C6" s="3">
        <v>185967.57</v>
      </c>
      <c r="D6" s="3" t="s">
        <v>12</v>
      </c>
      <c r="E6" s="3">
        <v>98.87</v>
      </c>
      <c r="F6" s="3">
        <v>96.87</v>
      </c>
      <c r="G6" s="3">
        <v>95.87</v>
      </c>
      <c r="H6" s="4">
        <f t="shared" si="0"/>
        <v>97.2033333333333</v>
      </c>
      <c r="I6" s="3" t="s">
        <v>15</v>
      </c>
    </row>
    <row r="7" ht="18.75" spans="1:9">
      <c r="A7" s="3">
        <v>4</v>
      </c>
      <c r="B7" s="3" t="s">
        <v>16</v>
      </c>
      <c r="C7" s="3">
        <v>185027.3</v>
      </c>
      <c r="D7" s="3" t="s">
        <v>12</v>
      </c>
      <c r="E7" s="3">
        <v>95.77</v>
      </c>
      <c r="F7" s="3">
        <v>94.77</v>
      </c>
      <c r="G7" s="3">
        <v>97.77</v>
      </c>
      <c r="H7" s="4">
        <f t="shared" si="0"/>
        <v>96.1033333333333</v>
      </c>
      <c r="I7" s="3"/>
    </row>
    <row r="8" ht="18.75" spans="1:9">
      <c r="A8" s="3">
        <v>5</v>
      </c>
      <c r="B8" s="3" t="s">
        <v>17</v>
      </c>
      <c r="C8" s="3">
        <v>166666</v>
      </c>
      <c r="D8" s="3" t="s">
        <v>12</v>
      </c>
      <c r="E8" s="3">
        <v>92.31</v>
      </c>
      <c r="F8" s="3">
        <v>93.81</v>
      </c>
      <c r="G8" s="3">
        <v>93.81</v>
      </c>
      <c r="H8" s="4">
        <f t="shared" si="0"/>
        <v>93.31</v>
      </c>
      <c r="I8" s="3"/>
    </row>
    <row r="12" ht="18.75" spans="1:7">
      <c r="A12" s="1" t="s">
        <v>18</v>
      </c>
      <c r="B12" s="1"/>
      <c r="C12" s="1"/>
      <c r="D12" s="1"/>
      <c r="E12" s="1"/>
      <c r="F12" s="1"/>
      <c r="G12" s="1"/>
    </row>
    <row r="13" ht="18.75" spans="1:7">
      <c r="A13" s="2" t="s">
        <v>1</v>
      </c>
      <c r="B13" s="3" t="s">
        <v>2</v>
      </c>
      <c r="C13" s="3" t="s">
        <v>3</v>
      </c>
      <c r="D13" s="5" t="s">
        <v>19</v>
      </c>
      <c r="E13" s="5" t="s">
        <v>20</v>
      </c>
      <c r="F13" s="5" t="s">
        <v>21</v>
      </c>
      <c r="G13" s="5"/>
    </row>
    <row r="14" ht="18.75" spans="1:7">
      <c r="A14" s="5">
        <v>1</v>
      </c>
      <c r="B14" s="6" t="s">
        <v>11</v>
      </c>
      <c r="C14" s="6">
        <v>192823.67</v>
      </c>
      <c r="D14" s="3">
        <f>AVERAGE(C15:C17)</f>
        <v>187151.08</v>
      </c>
      <c r="E14" s="7">
        <f>(C14-$D$14)/$D$14</f>
        <v>0.0303102178197424</v>
      </c>
      <c r="F14" s="5">
        <v>69.09</v>
      </c>
      <c r="G14" s="5"/>
    </row>
    <row r="15" ht="18.75" spans="1:7">
      <c r="A15" s="5">
        <v>2</v>
      </c>
      <c r="B15" s="5" t="s">
        <v>13</v>
      </c>
      <c r="C15" s="5">
        <v>190458.37</v>
      </c>
      <c r="D15" s="3"/>
      <c r="E15" s="7">
        <f>(C15-$D$14)/$D$14</f>
        <v>0.0176717655062424</v>
      </c>
      <c r="F15" s="5">
        <v>69.47</v>
      </c>
      <c r="G15" s="5"/>
    </row>
    <row r="16" ht="18.75" spans="1:7">
      <c r="A16" s="5">
        <v>3</v>
      </c>
      <c r="B16" s="5" t="s">
        <v>14</v>
      </c>
      <c r="C16" s="5">
        <v>185967.57</v>
      </c>
      <c r="D16" s="3"/>
      <c r="E16" s="7">
        <f>(C16-$D$14)/$D$14</f>
        <v>-0.00632382137468819</v>
      </c>
      <c r="F16" s="5">
        <v>69.87</v>
      </c>
      <c r="G16" s="5"/>
    </row>
    <row r="17" ht="18.75" spans="1:7">
      <c r="A17" s="5">
        <v>4</v>
      </c>
      <c r="B17" s="5" t="s">
        <v>16</v>
      </c>
      <c r="C17" s="5">
        <v>185027.3</v>
      </c>
      <c r="D17" s="3"/>
      <c r="E17" s="7">
        <f>(C17-$D$14)/$D$14</f>
        <v>-0.011347944131554</v>
      </c>
      <c r="F17" s="5">
        <v>69.77</v>
      </c>
      <c r="G17" s="5"/>
    </row>
    <row r="18" ht="18.75" spans="1:7">
      <c r="A18" s="5">
        <v>5</v>
      </c>
      <c r="B18" s="6" t="s">
        <v>17</v>
      </c>
      <c r="C18" s="6">
        <v>166666</v>
      </c>
      <c r="D18" s="3"/>
      <c r="E18" s="7">
        <f>(C18-$D$14)/$D$14</f>
        <v>-0.109457450098605</v>
      </c>
      <c r="F18" s="5">
        <v>67.81</v>
      </c>
      <c r="G18" s="5"/>
    </row>
    <row r="20" ht="18.75" spans="2:5">
      <c r="B20" s="8"/>
      <c r="C20" s="8"/>
      <c r="D20" s="8"/>
      <c r="E20" s="8"/>
    </row>
  </sheetData>
  <sortState ref="B4:C8">
    <sortCondition ref="C4:C8" descending="1"/>
  </sortState>
  <mergeCells count="10">
    <mergeCell ref="A1:I1"/>
    <mergeCell ref="E2:G2"/>
    <mergeCell ref="A12:G12"/>
    <mergeCell ref="A2:A3"/>
    <mergeCell ref="B2:B3"/>
    <mergeCell ref="C2:C3"/>
    <mergeCell ref="D2:D3"/>
    <mergeCell ref="D14:D18"/>
    <mergeCell ref="H2:H3"/>
    <mergeCell ref="I2:I3"/>
  </mergeCells>
  <pageMargins left="0.75" right="0.75" top="1" bottom="1" header="0.5" footer="0.5"/>
  <pageSetup paperSize="9" scale="83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罍街文旅办公室</dc:creator>
  <cp:lastModifiedBy>Feixuan</cp:lastModifiedBy>
  <dcterms:created xsi:type="dcterms:W3CDTF">2025-07-17T02:10:00Z</dcterms:created>
  <dcterms:modified xsi:type="dcterms:W3CDTF">2025-07-17T07:22:02Z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C7BFDCB7BBCB40F4B2A77A28B7538E4F_11</vt:lpwstr>
  </property>
  <property fmtid="{D5CDD505-2E9C-101B-9397-08002B2CF9AE}" pid="3" name="KSOProductBuildVer">
    <vt:lpwstr>2052-12.1.0.21915</vt:lpwstr>
  </property>
</Properties>
</file>