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<sst xmlns="http://schemas.openxmlformats.org/spreadsheetml/2006/main" count="481" uniqueCount="148">
  <si>
    <t>云水岗北2025皖美丰景·原乡漫游季报价表</t>
  </si>
  <si>
    <t>活动名称</t>
  </si>
  <si>
    <t>2025皖美丰景·原乡漫游季活动</t>
  </si>
  <si>
    <t>活动时间</t>
  </si>
  <si>
    <t>活动地点</t>
  </si>
  <si>
    <t>云水岗北</t>
  </si>
  <si>
    <t>项目负责人</t>
  </si>
  <si>
    <t>报价金额含税（元）</t>
  </si>
  <si>
    <t>序号</t>
  </si>
  <si>
    <t>区域</t>
  </si>
  <si>
    <t>项目名称</t>
  </si>
  <si>
    <t>规格描述</t>
  </si>
  <si>
    <t>单位</t>
  </si>
  <si>
    <t>尺寸</t>
  </si>
  <si>
    <t>面积/体积</t>
  </si>
  <si>
    <t>数量</t>
  </si>
  <si>
    <t>天数</t>
  </si>
  <si>
    <t>单价</t>
  </si>
  <si>
    <t>金额</t>
  </si>
  <si>
    <t>备注</t>
  </si>
  <si>
    <t>长</t>
  </si>
  <si>
    <t>宽</t>
  </si>
  <si>
    <t>高</t>
  </si>
  <si>
    <t>条幅/串旗/旗帜/等氛围布置</t>
  </si>
  <si>
    <t>氛围布置</t>
  </si>
  <si>
    <t>项</t>
  </si>
  <si>
    <t>/</t>
  </si>
  <si>
    <t>定制</t>
  </si>
  <si>
    <t>咖啡车</t>
  </si>
  <si>
    <t>三轮咖啡车</t>
  </si>
  <si>
    <t>咖啡车包装</t>
  </si>
  <si>
    <t>画面包装</t>
  </si>
  <si>
    <t>咖啡制作人员</t>
  </si>
  <si>
    <t>咖啡师+咖啡豆及设备</t>
  </si>
  <si>
    <t>人</t>
  </si>
  <si>
    <t>邀请</t>
  </si>
  <si>
    <t>草垛装饰</t>
  </si>
  <si>
    <t>方形干草</t>
  </si>
  <si>
    <t>个</t>
  </si>
  <si>
    <t>晒秋DP布置</t>
  </si>
  <si>
    <t>木架/木框/条幅/木结构/PVC画面</t>
  </si>
  <si>
    <t>套</t>
  </si>
  <si>
    <t>常规晒秋布置</t>
  </si>
  <si>
    <t>簸箕</t>
  </si>
  <si>
    <t>三角架</t>
  </si>
  <si>
    <t>组</t>
  </si>
  <si>
    <t>阶梯支架（大）</t>
  </si>
  <si>
    <t>米</t>
  </si>
  <si>
    <t>阶梯支架（小）</t>
  </si>
  <si>
    <t>艺术布地面装饰</t>
  </si>
  <si>
    <t>KT板字模</t>
  </si>
  <si>
    <t>干玉米</t>
  </si>
  <si>
    <t>玉米粒/玉米棒</t>
  </si>
  <si>
    <t>千克</t>
  </si>
  <si>
    <t>采购</t>
  </si>
  <si>
    <t>水稻</t>
  </si>
  <si>
    <t>稻粒</t>
  </si>
  <si>
    <t>豆类</t>
  </si>
  <si>
    <t>黄豆/绿豆/红豆</t>
  </si>
  <si>
    <t>干辣椒</t>
  </si>
  <si>
    <t>红辣椒</t>
  </si>
  <si>
    <t>干红枣</t>
  </si>
  <si>
    <t>红枣</t>
  </si>
  <si>
    <t>瓜果类</t>
  </si>
  <si>
    <t>花生/南瓜/红薯</t>
  </si>
  <si>
    <t>丰农市集</t>
  </si>
  <si>
    <t>帐篷</t>
  </si>
  <si>
    <t>定制金属结构市集帐篷3*3米白色</t>
  </si>
  <si>
    <t>租赁，第二天半价</t>
  </si>
  <si>
    <t>帐篷+桌围  氛围</t>
  </si>
  <si>
    <t>KT板+桌围喷绘布</t>
  </si>
  <si>
    <t>桌子</t>
  </si>
  <si>
    <t>1.8*0.6m</t>
  </si>
  <si>
    <t>张</t>
  </si>
  <si>
    <t>椅子</t>
  </si>
  <si>
    <t>白色嘉宾椅</t>
  </si>
  <si>
    <t>把</t>
  </si>
  <si>
    <t>商户邀约26户</t>
  </si>
  <si>
    <t>手作/文创/非遗补贴</t>
  </si>
  <si>
    <t>户</t>
  </si>
  <si>
    <t>手作/文创/非遗交通费、餐费</t>
  </si>
  <si>
    <t>美食</t>
  </si>
  <si>
    <t>含健康证、设备</t>
  </si>
  <si>
    <t>各地烧烤补贴</t>
  </si>
  <si>
    <t>含健康证、冰柜、设备、食材等</t>
  </si>
  <si>
    <t>各地烧烤交通费、餐费</t>
  </si>
  <si>
    <t>现场节目表演</t>
  </si>
  <si>
    <t>喷火</t>
  </si>
  <si>
    <t>国风服装+道具</t>
  </si>
  <si>
    <t>古风服装（骰子等）</t>
  </si>
  <si>
    <t>租赁</t>
  </si>
  <si>
    <t>国风巡游人员</t>
  </si>
  <si>
    <t>古风NPC</t>
  </si>
  <si>
    <t>烤全羊</t>
  </si>
  <si>
    <t>20斤</t>
  </si>
  <si>
    <t>只</t>
  </si>
  <si>
    <t>含烧烤人员设备</t>
  </si>
  <si>
    <t>线路布置、电缆、插电板</t>
  </si>
  <si>
    <t>压线槽</t>
  </si>
  <si>
    <t>1米</t>
  </si>
  <si>
    <t>游戏</t>
  </si>
  <si>
    <t>抓鱼游戏</t>
  </si>
  <si>
    <t>活鱼（白鲢、鲫鱼）</t>
  </si>
  <si>
    <t>斤</t>
  </si>
  <si>
    <t>充气蓄水池</t>
  </si>
  <si>
    <t>氧气泵</t>
  </si>
  <si>
    <t>摸鱼服一体（成人）</t>
  </si>
  <si>
    <t>儿童摸鱼服</t>
  </si>
  <si>
    <t>摸鱼长筒靴（高度60cm）</t>
  </si>
  <si>
    <t>双</t>
  </si>
  <si>
    <t>摸鱼篓</t>
  </si>
  <si>
    <t>装鱼塑料袋</t>
  </si>
  <si>
    <t>兼职</t>
  </si>
  <si>
    <t>主持人</t>
  </si>
  <si>
    <t>拉杆音响</t>
  </si>
  <si>
    <t>其他</t>
  </si>
  <si>
    <t>药箱</t>
  </si>
  <si>
    <t>路标指引</t>
  </si>
  <si>
    <t>写真KT+铁架</t>
  </si>
  <si>
    <t>灯杆旗</t>
  </si>
  <si>
    <t>架子+画面</t>
  </si>
  <si>
    <t>代金券卡</t>
  </si>
  <si>
    <t>铜版纸印刷</t>
  </si>
  <si>
    <t>通关卡</t>
  </si>
  <si>
    <t>铜版纸+印章定制</t>
  </si>
  <si>
    <t>摄影</t>
  </si>
  <si>
    <t>第一天</t>
  </si>
  <si>
    <t>摄像含航拍</t>
  </si>
  <si>
    <t>移动厕所</t>
  </si>
  <si>
    <t>厕所贴</t>
  </si>
  <si>
    <t>指示箭头</t>
  </si>
  <si>
    <t>地库40*60cm</t>
  </si>
  <si>
    <t>1米线</t>
  </si>
  <si>
    <t>桁架</t>
  </si>
  <si>
    <t>黑底高清数码喷绘布</t>
  </si>
  <si>
    <t>运输交通</t>
  </si>
  <si>
    <t>搭建+拆除运输</t>
  </si>
  <si>
    <t>趟</t>
  </si>
  <si>
    <t>搭建</t>
  </si>
  <si>
    <t>人工</t>
  </si>
  <si>
    <t>拆除</t>
  </si>
  <si>
    <t>固定</t>
  </si>
  <si>
    <t>代金券</t>
  </si>
  <si>
    <t>此项费用为固定费用，无需报价</t>
  </si>
  <si>
    <t>活动备用金</t>
  </si>
  <si>
    <t>合计</t>
  </si>
  <si>
    <t>税（6%）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</si>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</sst>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DBNum2][$RMB]General;[Red][DBNum2][$RMB]General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b/>
      <sz val="11"/>
      <color theme="1"/>
      <name val="黑体"/>
      <charset val="134"/>
    </font>
    <font>
      <b/>
      <sz val="26"/>
      <color theme="1"/>
      <name val="黑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color theme="1"/>
      <name val="黑体"/>
      <charset val="134"/>
    </font>
    <font>
      <sz val="10"/>
      <name val="微软雅黑"/>
      <charset val="134"/>
    </font>
    <font>
      <sz val="12"/>
      <color rgb="FFFF0000"/>
      <name val="黑体"/>
      <charset val="134"/>
    </font>
    <font>
      <sz val="11"/>
      <color rgb="FFFF0000"/>
      <name val="微软雅黑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6" fillId="0" borderId="1" xfId="0" applyNumberFormat="1" applyFont="1" applyFill="1" applyBorder="1" applyAlignment="1">
      <alignment horizontal="left" vertical="center"/>
    </xf>
    <xf numFmtId="7" fontId="2" fillId="0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10" fontId="3" fillId="0" borderId="1" xfId="3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CA588"/>
      <color rgb="00F2FBF8"/>
      <color rgb="00D5F0E8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77"/>
  <sheetViews>
    <sheetView showGridLines="0" tabSelected="1" zoomScale="90" zoomScaleNormal="90" workbookViewId="0">
      <pane ySplit="7" topLeftCell="A75" activePane="bottomLeft" state="frozen"/>
      <selection/>
      <selection pane="bottomLeft" activeCell="N45" sqref="N45"/>
    </sheetView>
  </sheetViews>
  <sheetFormatPr defaultColWidth="9.75221238938053" defaultRowHeight="33" customHeight="1"/>
  <cols>
    <col min="1" max="1" width="4" style="5" customWidth="1"/>
    <col min="2" max="2" width="6.63716814159292" style="9" customWidth="1"/>
    <col min="3" max="3" width="12.9115044247788" style="9" customWidth="1"/>
    <col min="4" max="4" width="18.9646017699115" style="9" customWidth="1"/>
    <col min="5" max="5" width="24.7787610619469" style="10" customWidth="1"/>
    <col min="6" max="6" width="13.353982300885" style="9" customWidth="1"/>
    <col min="7" max="7" width="8.11504424778761" style="9" customWidth="1"/>
    <col min="8" max="9" width="7.89380530973451" style="9" customWidth="1"/>
    <col min="10" max="10" width="9.52212389380531" style="9" customWidth="1"/>
    <col min="11" max="11" width="7.9646017699115" style="9" customWidth="1"/>
    <col min="12" max="12" width="7.89380530973451" style="9" customWidth="1"/>
    <col min="13" max="13" width="11.8761061946903" style="11" customWidth="1"/>
    <col min="14" max="14" width="16.3008849557522" style="11" customWidth="1"/>
    <col min="15" max="15" width="15.5663716814159" style="10" customWidth="1"/>
    <col min="16" max="16383" width="9.75221238938053" style="5" customWidth="1"/>
    <col min="16384" max="16384" width="9.75221238938053" style="5"/>
  </cols>
  <sheetData>
    <row r="1" ht="37" customHeight="1" spans="2:16">
      <c r="B1" s="12" t="s">
        <v>0</v>
      </c>
      <c r="C1" s="12"/>
      <c r="D1" s="12"/>
      <c r="E1" s="13"/>
      <c r="F1" s="12"/>
      <c r="G1" s="12"/>
      <c r="H1" s="12"/>
      <c r="I1" s="12"/>
      <c r="J1" s="12"/>
      <c r="K1" s="12"/>
      <c r="L1" s="12"/>
      <c r="M1" s="52"/>
      <c r="N1" s="52"/>
      <c r="O1" s="13"/>
      <c r="P1" s="53"/>
    </row>
    <row r="2" s="1" customFormat="1" ht="27" customHeight="1" spans="2:15">
      <c r="B2" s="14" t="s">
        <v>1</v>
      </c>
      <c r="C2" s="15"/>
      <c r="D2" s="16" t="s">
        <v>2</v>
      </c>
      <c r="E2" s="16"/>
      <c r="F2" s="17"/>
      <c r="G2" s="17"/>
      <c r="H2" s="17"/>
      <c r="I2" s="17"/>
      <c r="J2" s="17"/>
      <c r="K2" s="17"/>
      <c r="L2" s="17"/>
      <c r="M2" s="54"/>
      <c r="N2" s="54"/>
      <c r="O2" s="16"/>
    </row>
    <row r="3" s="1" customFormat="1" ht="27" customHeight="1" spans="2:15">
      <c r="B3" s="14" t="s">
        <v>3</v>
      </c>
      <c r="C3" s="15"/>
      <c r="D3" s="18">
        <v>45931</v>
      </c>
      <c r="E3" s="19"/>
      <c r="F3" s="18"/>
      <c r="G3" s="18"/>
      <c r="H3" s="18"/>
      <c r="I3" s="18"/>
      <c r="J3" s="18"/>
      <c r="K3" s="18"/>
      <c r="L3" s="18"/>
      <c r="M3" s="18"/>
      <c r="N3" s="18"/>
      <c r="O3" s="19"/>
    </row>
    <row r="4" s="1" customFormat="1" ht="27" customHeight="1" spans="2:15">
      <c r="B4" s="14" t="s">
        <v>4</v>
      </c>
      <c r="C4" s="15"/>
      <c r="D4" s="17" t="s">
        <v>5</v>
      </c>
      <c r="E4" s="16"/>
      <c r="F4" s="17"/>
      <c r="G4" s="17"/>
      <c r="H4" s="17"/>
      <c r="I4" s="17"/>
      <c r="J4" s="17"/>
      <c r="K4" s="17"/>
      <c r="L4" s="17"/>
      <c r="M4" s="54"/>
      <c r="N4" s="54"/>
      <c r="O4" s="16"/>
    </row>
    <row r="5" s="1" customFormat="1" ht="28" customHeight="1" spans="2:15">
      <c r="B5" s="14" t="s">
        <v>6</v>
      </c>
      <c r="C5" s="15"/>
      <c r="D5" s="20"/>
      <c r="E5" s="21"/>
      <c r="F5" s="14" t="s">
        <v>7</v>
      </c>
      <c r="G5" s="22"/>
      <c r="H5" s="23">
        <f>N5</f>
        <v>55120</v>
      </c>
      <c r="I5" s="23"/>
      <c r="J5" s="23"/>
      <c r="K5" s="23"/>
      <c r="L5" s="23"/>
      <c r="M5" s="23"/>
      <c r="N5" s="55">
        <f>N77</f>
        <v>55120</v>
      </c>
      <c r="O5" s="56"/>
    </row>
    <row r="6" s="2" customFormat="1" ht="25" customHeight="1" spans="2:15">
      <c r="B6" s="24" t="s">
        <v>8</v>
      </c>
      <c r="C6" s="24" t="s">
        <v>9</v>
      </c>
      <c r="D6" s="24" t="s">
        <v>10</v>
      </c>
      <c r="E6" s="25" t="s">
        <v>11</v>
      </c>
      <c r="F6" s="24" t="s">
        <v>12</v>
      </c>
      <c r="G6" s="26" t="s">
        <v>13</v>
      </c>
      <c r="H6" s="26"/>
      <c r="I6" s="26"/>
      <c r="J6" s="57" t="s">
        <v>14</v>
      </c>
      <c r="K6" s="24" t="s">
        <v>15</v>
      </c>
      <c r="L6" s="58" t="s">
        <v>16</v>
      </c>
      <c r="M6" s="59" t="s">
        <v>17</v>
      </c>
      <c r="N6" s="59" t="s">
        <v>18</v>
      </c>
      <c r="O6" s="25" t="s">
        <v>19</v>
      </c>
    </row>
    <row r="7" s="3" customFormat="1" ht="25" customHeight="1" spans="2:15">
      <c r="B7" s="24"/>
      <c r="C7" s="24"/>
      <c r="D7" s="24"/>
      <c r="E7" s="25"/>
      <c r="F7" s="24"/>
      <c r="G7" s="24" t="s">
        <v>20</v>
      </c>
      <c r="H7" s="24" t="s">
        <v>21</v>
      </c>
      <c r="I7" s="24" t="s">
        <v>22</v>
      </c>
      <c r="J7" s="60"/>
      <c r="K7" s="24"/>
      <c r="L7" s="61"/>
      <c r="M7" s="59"/>
      <c r="N7" s="59"/>
      <c r="O7" s="25"/>
    </row>
    <row r="8" customHeight="1" spans="2:15">
      <c r="B8" s="27">
        <v>1</v>
      </c>
      <c r="C8" s="28"/>
      <c r="D8" s="29" t="s">
        <v>23</v>
      </c>
      <c r="E8" s="29" t="s">
        <v>24</v>
      </c>
      <c r="F8" s="27" t="s">
        <v>25</v>
      </c>
      <c r="G8" s="27" t="s">
        <v>26</v>
      </c>
      <c r="H8" s="27" t="s">
        <v>26</v>
      </c>
      <c r="I8" s="27" t="s">
        <v>26</v>
      </c>
      <c r="J8" s="27" t="s">
        <v>26</v>
      </c>
      <c r="K8" s="27">
        <v>1</v>
      </c>
      <c r="L8" s="27">
        <v>1</v>
      </c>
      <c r="M8" s="62"/>
      <c r="N8" s="62">
        <f t="shared" ref="N8:N15" si="0">K8*M8*L8</f>
        <v>0</v>
      </c>
      <c r="O8" s="63" t="s">
        <v>27</v>
      </c>
    </row>
    <row r="9" s="4" customFormat="1" customHeight="1" spans="2:15">
      <c r="B9" s="27">
        <v>2</v>
      </c>
      <c r="C9" s="30"/>
      <c r="D9" s="31" t="s">
        <v>28</v>
      </c>
      <c r="E9" s="31" t="s">
        <v>29</v>
      </c>
      <c r="F9" s="32" t="s">
        <v>25</v>
      </c>
      <c r="G9" s="32" t="s">
        <v>26</v>
      </c>
      <c r="H9" s="32" t="s">
        <v>26</v>
      </c>
      <c r="I9" s="32" t="s">
        <v>26</v>
      </c>
      <c r="J9" s="32" t="s">
        <v>26</v>
      </c>
      <c r="K9" s="32">
        <v>1</v>
      </c>
      <c r="L9" s="32">
        <v>1</v>
      </c>
      <c r="M9" s="64"/>
      <c r="N9" s="64">
        <f t="shared" si="0"/>
        <v>0</v>
      </c>
      <c r="O9" s="63" t="s">
        <v>27</v>
      </c>
    </row>
    <row r="10" s="4" customFormat="1" customHeight="1" spans="2:15">
      <c r="B10" s="27">
        <v>3</v>
      </c>
      <c r="C10" s="30"/>
      <c r="D10" s="33" t="s">
        <v>30</v>
      </c>
      <c r="E10" s="31" t="s">
        <v>31</v>
      </c>
      <c r="F10" s="32" t="s">
        <v>25</v>
      </c>
      <c r="G10" s="32" t="s">
        <v>26</v>
      </c>
      <c r="H10" s="32" t="s">
        <v>26</v>
      </c>
      <c r="I10" s="32" t="s">
        <v>26</v>
      </c>
      <c r="J10" s="32" t="s">
        <v>26</v>
      </c>
      <c r="K10" s="32">
        <v>1</v>
      </c>
      <c r="L10" s="32">
        <v>1</v>
      </c>
      <c r="M10" s="64"/>
      <c r="N10" s="64">
        <f t="shared" si="0"/>
        <v>0</v>
      </c>
      <c r="O10" s="63" t="s">
        <v>27</v>
      </c>
    </row>
    <row r="11" s="4" customFormat="1" customHeight="1" spans="2:15">
      <c r="B11" s="27">
        <v>4</v>
      </c>
      <c r="C11" s="30"/>
      <c r="D11" s="33" t="s">
        <v>32</v>
      </c>
      <c r="E11" s="31" t="s">
        <v>33</v>
      </c>
      <c r="F11" s="32" t="s">
        <v>34</v>
      </c>
      <c r="G11" s="32" t="s">
        <v>26</v>
      </c>
      <c r="H11" s="32" t="s">
        <v>26</v>
      </c>
      <c r="I11" s="32" t="s">
        <v>26</v>
      </c>
      <c r="J11" s="32" t="s">
        <v>26</v>
      </c>
      <c r="K11" s="32">
        <v>1</v>
      </c>
      <c r="L11" s="32">
        <v>2</v>
      </c>
      <c r="M11" s="64"/>
      <c r="N11" s="64">
        <f t="shared" si="0"/>
        <v>0</v>
      </c>
      <c r="O11" s="65" t="s">
        <v>35</v>
      </c>
    </row>
    <row r="12" customHeight="1" spans="2:15">
      <c r="B12" s="27">
        <v>5</v>
      </c>
      <c r="C12" s="28"/>
      <c r="D12" s="34" t="s">
        <v>36</v>
      </c>
      <c r="E12" s="29" t="s">
        <v>37</v>
      </c>
      <c r="F12" s="27" t="s">
        <v>38</v>
      </c>
      <c r="G12" s="27">
        <v>1.1</v>
      </c>
      <c r="H12" s="27">
        <v>0.5</v>
      </c>
      <c r="I12" s="27" t="s">
        <v>26</v>
      </c>
      <c r="J12" s="27" t="s">
        <v>26</v>
      </c>
      <c r="K12" s="27">
        <v>15</v>
      </c>
      <c r="L12" s="27">
        <v>1</v>
      </c>
      <c r="M12" s="62"/>
      <c r="N12" s="62">
        <f t="shared" si="0"/>
        <v>0</v>
      </c>
      <c r="O12" s="63" t="s">
        <v>27</v>
      </c>
    </row>
    <row r="13" customFormat="1" customHeight="1" spans="2:15">
      <c r="B13" s="27">
        <v>6</v>
      </c>
      <c r="C13" s="28"/>
      <c r="D13" s="35"/>
      <c r="E13" s="29" t="s">
        <v>37</v>
      </c>
      <c r="F13" s="27" t="s">
        <v>38</v>
      </c>
      <c r="G13" s="27">
        <v>0.8</v>
      </c>
      <c r="H13" s="27">
        <v>0.5</v>
      </c>
      <c r="I13" s="27" t="s">
        <v>26</v>
      </c>
      <c r="J13" s="27" t="s">
        <v>26</v>
      </c>
      <c r="K13" s="27">
        <v>10</v>
      </c>
      <c r="L13" s="27">
        <v>1</v>
      </c>
      <c r="M13" s="62"/>
      <c r="N13" s="62">
        <f t="shared" si="0"/>
        <v>0</v>
      </c>
      <c r="O13" s="63" t="s">
        <v>27</v>
      </c>
    </row>
    <row r="14" customFormat="1" customHeight="1" spans="2:15">
      <c r="B14" s="27">
        <v>7</v>
      </c>
      <c r="C14" s="28"/>
      <c r="D14" s="36"/>
      <c r="E14" s="29" t="s">
        <v>37</v>
      </c>
      <c r="F14" s="27" t="s">
        <v>38</v>
      </c>
      <c r="G14" s="27">
        <v>0.9</v>
      </c>
      <c r="H14" s="27">
        <v>0.5</v>
      </c>
      <c r="I14" s="27" t="s">
        <v>26</v>
      </c>
      <c r="J14" s="27" t="s">
        <v>26</v>
      </c>
      <c r="K14" s="27">
        <v>15</v>
      </c>
      <c r="L14" s="27">
        <v>1</v>
      </c>
      <c r="M14" s="62"/>
      <c r="N14" s="62">
        <f t="shared" si="0"/>
        <v>0</v>
      </c>
      <c r="O14" s="63" t="s">
        <v>27</v>
      </c>
    </row>
    <row r="15" s="5" customFormat="1" customHeight="1" spans="2:15">
      <c r="B15" s="27">
        <v>8</v>
      </c>
      <c r="C15" s="28"/>
      <c r="D15" s="27" t="s">
        <v>39</v>
      </c>
      <c r="E15" s="37" t="s">
        <v>40</v>
      </c>
      <c r="F15" s="27" t="s">
        <v>41</v>
      </c>
      <c r="G15" s="27" t="s">
        <v>26</v>
      </c>
      <c r="H15" s="27" t="s">
        <v>26</v>
      </c>
      <c r="I15" s="27" t="s">
        <v>26</v>
      </c>
      <c r="J15" s="27" t="s">
        <v>26</v>
      </c>
      <c r="K15" s="27">
        <v>2</v>
      </c>
      <c r="L15" s="27">
        <v>1</v>
      </c>
      <c r="M15" s="62"/>
      <c r="N15" s="62">
        <f t="shared" si="0"/>
        <v>0</v>
      </c>
      <c r="O15" s="63" t="s">
        <v>27</v>
      </c>
    </row>
    <row r="16" s="5" customFormat="1" customHeight="1" spans="2:15">
      <c r="B16" s="27">
        <v>9</v>
      </c>
      <c r="C16" s="28"/>
      <c r="D16" s="34" t="s">
        <v>42</v>
      </c>
      <c r="E16" s="37" t="s">
        <v>43</v>
      </c>
      <c r="F16" s="27" t="s">
        <v>38</v>
      </c>
      <c r="G16" s="27">
        <v>1</v>
      </c>
      <c r="H16" s="27" t="s">
        <v>26</v>
      </c>
      <c r="I16" s="27" t="s">
        <v>26</v>
      </c>
      <c r="J16" s="27" t="s">
        <v>26</v>
      </c>
      <c r="K16" s="27">
        <v>45</v>
      </c>
      <c r="L16" s="27">
        <v>1</v>
      </c>
      <c r="M16" s="62"/>
      <c r="N16" s="62">
        <f>K16*M16</f>
        <v>0</v>
      </c>
      <c r="O16" s="63" t="s">
        <v>27</v>
      </c>
    </row>
    <row r="17" s="5" customFormat="1" customHeight="1" spans="2:15">
      <c r="B17" s="27">
        <v>10</v>
      </c>
      <c r="C17" s="28"/>
      <c r="D17" s="35"/>
      <c r="E17" s="37" t="s">
        <v>43</v>
      </c>
      <c r="F17" s="27" t="s">
        <v>38</v>
      </c>
      <c r="G17" s="27">
        <v>0.8</v>
      </c>
      <c r="H17" s="27" t="s">
        <v>26</v>
      </c>
      <c r="I17" s="27" t="s">
        <v>26</v>
      </c>
      <c r="J17" s="27" t="s">
        <v>26</v>
      </c>
      <c r="K17" s="27">
        <v>40</v>
      </c>
      <c r="L17" s="27">
        <v>1</v>
      </c>
      <c r="M17" s="62"/>
      <c r="N17" s="62">
        <f>K17*M17</f>
        <v>0</v>
      </c>
      <c r="O17" s="63" t="s">
        <v>27</v>
      </c>
    </row>
    <row r="18" s="5" customFormat="1" customHeight="1" spans="2:15">
      <c r="B18" s="27">
        <v>11</v>
      </c>
      <c r="C18" s="28"/>
      <c r="D18" s="35"/>
      <c r="E18" s="37" t="s">
        <v>43</v>
      </c>
      <c r="F18" s="27" t="s">
        <v>38</v>
      </c>
      <c r="G18" s="27">
        <v>0.6</v>
      </c>
      <c r="H18" s="27" t="s">
        <v>26</v>
      </c>
      <c r="I18" s="27" t="s">
        <v>26</v>
      </c>
      <c r="J18" s="27" t="s">
        <v>26</v>
      </c>
      <c r="K18" s="27">
        <v>30</v>
      </c>
      <c r="L18" s="27">
        <v>1</v>
      </c>
      <c r="M18" s="62"/>
      <c r="N18" s="62">
        <f>K18*M18</f>
        <v>0</v>
      </c>
      <c r="O18" s="63" t="s">
        <v>27</v>
      </c>
    </row>
    <row r="19" s="5" customFormat="1" customHeight="1" spans="2:15">
      <c r="B19" s="27">
        <v>12</v>
      </c>
      <c r="C19" s="28"/>
      <c r="D19" s="35"/>
      <c r="E19" s="37" t="s">
        <v>44</v>
      </c>
      <c r="F19" s="27" t="s">
        <v>45</v>
      </c>
      <c r="G19" s="27">
        <v>1</v>
      </c>
      <c r="H19" s="27">
        <v>0.6</v>
      </c>
      <c r="I19" s="27" t="s">
        <v>26</v>
      </c>
      <c r="J19" s="27" t="s">
        <v>26</v>
      </c>
      <c r="K19" s="27">
        <v>5</v>
      </c>
      <c r="L19" s="27">
        <v>1</v>
      </c>
      <c r="M19" s="62"/>
      <c r="N19" s="62">
        <f>K19*M19</f>
        <v>0</v>
      </c>
      <c r="O19" s="63" t="s">
        <v>27</v>
      </c>
    </row>
    <row r="20" s="5" customFormat="1" customHeight="1" spans="2:15">
      <c r="B20" s="27">
        <v>13</v>
      </c>
      <c r="C20" s="28"/>
      <c r="D20" s="35"/>
      <c r="E20" s="37" t="s">
        <v>46</v>
      </c>
      <c r="F20" s="27" t="s">
        <v>47</v>
      </c>
      <c r="G20" s="27">
        <v>20</v>
      </c>
      <c r="H20" s="27" t="s">
        <v>26</v>
      </c>
      <c r="I20" s="27" t="s">
        <v>26</v>
      </c>
      <c r="J20" s="27">
        <v>20</v>
      </c>
      <c r="K20" s="27">
        <v>2</v>
      </c>
      <c r="L20" s="27">
        <v>1</v>
      </c>
      <c r="M20" s="62"/>
      <c r="N20" s="62">
        <f>J20*K20*M20</f>
        <v>0</v>
      </c>
      <c r="O20" s="63" t="s">
        <v>27</v>
      </c>
    </row>
    <row r="21" s="5" customFormat="1" customHeight="1" spans="2:15">
      <c r="B21" s="27">
        <v>14</v>
      </c>
      <c r="C21" s="28"/>
      <c r="D21" s="35"/>
      <c r="E21" s="37" t="s">
        <v>48</v>
      </c>
      <c r="F21" s="27" t="s">
        <v>47</v>
      </c>
      <c r="G21" s="27">
        <v>6</v>
      </c>
      <c r="H21" s="27" t="s">
        <v>26</v>
      </c>
      <c r="I21" s="27" t="s">
        <v>26</v>
      </c>
      <c r="J21" s="27">
        <v>6</v>
      </c>
      <c r="K21" s="27">
        <v>6</v>
      </c>
      <c r="L21" s="27">
        <v>1</v>
      </c>
      <c r="M21" s="62"/>
      <c r="N21" s="62">
        <f>J21*K21*M21</f>
        <v>0</v>
      </c>
      <c r="O21" s="63" t="s">
        <v>27</v>
      </c>
    </row>
    <row r="22" s="5" customFormat="1" customHeight="1" spans="2:15">
      <c r="B22" s="27">
        <v>15</v>
      </c>
      <c r="C22" s="28"/>
      <c r="D22" s="35"/>
      <c r="E22" s="29" t="s">
        <v>49</v>
      </c>
      <c r="F22" s="27" t="s">
        <v>41</v>
      </c>
      <c r="G22" s="27">
        <v>13</v>
      </c>
      <c r="H22" s="27">
        <v>7</v>
      </c>
      <c r="I22" s="27" t="s">
        <v>26</v>
      </c>
      <c r="J22" s="27">
        <f>G22*H22</f>
        <v>91</v>
      </c>
      <c r="K22" s="27">
        <v>1</v>
      </c>
      <c r="L22" s="27">
        <v>1</v>
      </c>
      <c r="M22" s="62"/>
      <c r="N22" s="62">
        <f>J22*K22*M22</f>
        <v>0</v>
      </c>
      <c r="O22" s="63" t="s">
        <v>27</v>
      </c>
    </row>
    <row r="23" s="5" customFormat="1" customHeight="1" spans="2:15">
      <c r="B23" s="27">
        <v>16</v>
      </c>
      <c r="C23" s="28"/>
      <c r="D23" s="36"/>
      <c r="E23" s="29" t="s">
        <v>50</v>
      </c>
      <c r="F23" s="27" t="s">
        <v>41</v>
      </c>
      <c r="G23" s="27" t="s">
        <v>26</v>
      </c>
      <c r="H23" s="27" t="s">
        <v>26</v>
      </c>
      <c r="I23" s="27" t="s">
        <v>26</v>
      </c>
      <c r="J23" s="27" t="s">
        <v>26</v>
      </c>
      <c r="K23" s="27">
        <v>9</v>
      </c>
      <c r="L23" s="27">
        <v>1</v>
      </c>
      <c r="M23" s="62"/>
      <c r="N23" s="62">
        <f>K23*L23*M23</f>
        <v>0</v>
      </c>
      <c r="O23" s="63" t="s">
        <v>27</v>
      </c>
    </row>
    <row r="24" customHeight="1" spans="2:15">
      <c r="B24" s="27">
        <v>17</v>
      </c>
      <c r="C24" s="28"/>
      <c r="D24" s="29" t="s">
        <v>51</v>
      </c>
      <c r="E24" s="29" t="s">
        <v>52</v>
      </c>
      <c r="F24" s="27" t="s">
        <v>53</v>
      </c>
      <c r="G24" s="27" t="s">
        <v>26</v>
      </c>
      <c r="H24" s="27" t="s">
        <v>26</v>
      </c>
      <c r="I24" s="27" t="s">
        <v>26</v>
      </c>
      <c r="J24" s="27" t="s">
        <v>26</v>
      </c>
      <c r="K24" s="27">
        <v>50</v>
      </c>
      <c r="L24" s="27">
        <v>1</v>
      </c>
      <c r="M24" s="62"/>
      <c r="N24" s="62">
        <f>K24*M24*L24</f>
        <v>0</v>
      </c>
      <c r="O24" s="63" t="s">
        <v>54</v>
      </c>
    </row>
    <row r="25" customHeight="1" spans="2:15">
      <c r="B25" s="27">
        <v>18</v>
      </c>
      <c r="C25" s="28"/>
      <c r="D25" s="29" t="s">
        <v>55</v>
      </c>
      <c r="E25" s="29" t="s">
        <v>56</v>
      </c>
      <c r="F25" s="27" t="s">
        <v>53</v>
      </c>
      <c r="G25" s="27" t="s">
        <v>26</v>
      </c>
      <c r="H25" s="27" t="s">
        <v>26</v>
      </c>
      <c r="I25" s="27" t="s">
        <v>26</v>
      </c>
      <c r="J25" s="27" t="s">
        <v>26</v>
      </c>
      <c r="K25" s="27">
        <v>200</v>
      </c>
      <c r="L25" s="27">
        <v>1</v>
      </c>
      <c r="M25" s="62"/>
      <c r="N25" s="62">
        <f>K25*M25*L25</f>
        <v>0</v>
      </c>
      <c r="O25" s="63" t="s">
        <v>54</v>
      </c>
    </row>
    <row r="26" customHeight="1" spans="2:15">
      <c r="B26" s="27">
        <v>19</v>
      </c>
      <c r="C26" s="28"/>
      <c r="D26" s="29" t="s">
        <v>57</v>
      </c>
      <c r="E26" s="29" t="s">
        <v>58</v>
      </c>
      <c r="F26" s="27" t="s">
        <v>53</v>
      </c>
      <c r="G26" s="27" t="s">
        <v>26</v>
      </c>
      <c r="H26" s="27" t="s">
        <v>26</v>
      </c>
      <c r="I26" s="27" t="s">
        <v>26</v>
      </c>
      <c r="J26" s="27" t="s">
        <v>26</v>
      </c>
      <c r="K26" s="27">
        <v>70</v>
      </c>
      <c r="L26" s="27">
        <v>1</v>
      </c>
      <c r="M26" s="62"/>
      <c r="N26" s="62">
        <f t="shared" ref="N26:N34" si="1">K26*M26*L26</f>
        <v>0</v>
      </c>
      <c r="O26" s="63" t="s">
        <v>54</v>
      </c>
    </row>
    <row r="27" customHeight="1" spans="2:15">
      <c r="B27" s="27">
        <v>20</v>
      </c>
      <c r="C27" s="28"/>
      <c r="D27" s="29" t="s">
        <v>59</v>
      </c>
      <c r="E27" s="29" t="s">
        <v>60</v>
      </c>
      <c r="F27" s="27" t="s">
        <v>53</v>
      </c>
      <c r="G27" s="27" t="s">
        <v>26</v>
      </c>
      <c r="H27" s="27" t="s">
        <v>26</v>
      </c>
      <c r="I27" s="27" t="s">
        <v>26</v>
      </c>
      <c r="J27" s="27" t="s">
        <v>26</v>
      </c>
      <c r="K27" s="27">
        <v>60</v>
      </c>
      <c r="L27" s="27">
        <v>1</v>
      </c>
      <c r="M27" s="62"/>
      <c r="N27" s="62">
        <f t="shared" si="1"/>
        <v>0</v>
      </c>
      <c r="O27" s="63" t="s">
        <v>54</v>
      </c>
    </row>
    <row r="28" customHeight="1" spans="2:15">
      <c r="B28" s="27">
        <v>21</v>
      </c>
      <c r="C28" s="28"/>
      <c r="D28" s="29" t="s">
        <v>61</v>
      </c>
      <c r="E28" s="29" t="s">
        <v>62</v>
      </c>
      <c r="F28" s="27" t="s">
        <v>53</v>
      </c>
      <c r="G28" s="27" t="s">
        <v>26</v>
      </c>
      <c r="H28" s="27" t="s">
        <v>26</v>
      </c>
      <c r="I28" s="27" t="s">
        <v>26</v>
      </c>
      <c r="J28" s="27" t="s">
        <v>26</v>
      </c>
      <c r="K28" s="27">
        <v>40</v>
      </c>
      <c r="L28" s="27">
        <v>1</v>
      </c>
      <c r="M28" s="62"/>
      <c r="N28" s="62">
        <f t="shared" si="1"/>
        <v>0</v>
      </c>
      <c r="O28" s="63" t="s">
        <v>54</v>
      </c>
    </row>
    <row r="29" customHeight="1" spans="2:15">
      <c r="B29" s="27">
        <v>22</v>
      </c>
      <c r="C29" s="28"/>
      <c r="D29" s="29" t="s">
        <v>63</v>
      </c>
      <c r="E29" s="29" t="s">
        <v>64</v>
      </c>
      <c r="F29" s="27" t="s">
        <v>25</v>
      </c>
      <c r="G29" s="27" t="s">
        <v>26</v>
      </c>
      <c r="H29" s="27" t="s">
        <v>26</v>
      </c>
      <c r="I29" s="27" t="s">
        <v>26</v>
      </c>
      <c r="J29" s="27" t="s">
        <v>26</v>
      </c>
      <c r="K29" s="27">
        <v>1</v>
      </c>
      <c r="L29" s="27">
        <v>1</v>
      </c>
      <c r="M29" s="62"/>
      <c r="N29" s="62">
        <f t="shared" si="1"/>
        <v>0</v>
      </c>
      <c r="O29" s="63" t="s">
        <v>54</v>
      </c>
    </row>
    <row r="30" customHeight="1" spans="2:15">
      <c r="B30" s="27">
        <v>23</v>
      </c>
      <c r="C30" s="38" t="s">
        <v>65</v>
      </c>
      <c r="D30" s="29" t="s">
        <v>66</v>
      </c>
      <c r="E30" s="39" t="s">
        <v>67</v>
      </c>
      <c r="F30" s="27" t="s">
        <v>38</v>
      </c>
      <c r="G30" s="27">
        <v>3</v>
      </c>
      <c r="H30" s="27">
        <v>3</v>
      </c>
      <c r="I30" s="27" t="s">
        <v>26</v>
      </c>
      <c r="J30" s="27" t="s">
        <v>26</v>
      </c>
      <c r="K30" s="27">
        <v>26</v>
      </c>
      <c r="L30" s="27">
        <v>1.5</v>
      </c>
      <c r="M30" s="62"/>
      <c r="N30" s="62">
        <f t="shared" si="1"/>
        <v>0</v>
      </c>
      <c r="O30" s="37" t="s">
        <v>68</v>
      </c>
    </row>
    <row r="31" customHeight="1" spans="2:15">
      <c r="B31" s="27">
        <v>24</v>
      </c>
      <c r="C31" s="40"/>
      <c r="D31" s="29" t="s">
        <v>69</v>
      </c>
      <c r="E31" s="29" t="s">
        <v>70</v>
      </c>
      <c r="F31" s="27" t="s">
        <v>41</v>
      </c>
      <c r="G31" s="27" t="s">
        <v>26</v>
      </c>
      <c r="H31" s="27" t="s">
        <v>26</v>
      </c>
      <c r="I31" s="27" t="s">
        <v>26</v>
      </c>
      <c r="J31" s="27" t="s">
        <v>26</v>
      </c>
      <c r="K31" s="27">
        <v>26</v>
      </c>
      <c r="L31" s="27">
        <v>1</v>
      </c>
      <c r="M31" s="62"/>
      <c r="N31" s="62">
        <f t="shared" si="1"/>
        <v>0</v>
      </c>
      <c r="O31" s="37" t="s">
        <v>27</v>
      </c>
    </row>
    <row r="32" s="6" customFormat="1" customHeight="1" spans="2:15">
      <c r="B32" s="27">
        <v>25</v>
      </c>
      <c r="C32" s="41"/>
      <c r="D32" s="42" t="s">
        <v>71</v>
      </c>
      <c r="E32" s="43" t="s">
        <v>72</v>
      </c>
      <c r="F32" s="44" t="s">
        <v>73</v>
      </c>
      <c r="G32" s="44" t="s">
        <v>26</v>
      </c>
      <c r="H32" s="44" t="s">
        <v>26</v>
      </c>
      <c r="I32" s="44" t="s">
        <v>26</v>
      </c>
      <c r="J32" s="44" t="s">
        <v>26</v>
      </c>
      <c r="K32" s="44">
        <v>26</v>
      </c>
      <c r="L32" s="44">
        <v>1.5</v>
      </c>
      <c r="M32" s="66"/>
      <c r="N32" s="66">
        <f t="shared" si="1"/>
        <v>0</v>
      </c>
      <c r="O32" s="67"/>
    </row>
    <row r="33" s="6" customFormat="1" customHeight="1" spans="2:15">
      <c r="B33" s="27">
        <v>26</v>
      </c>
      <c r="C33" s="41"/>
      <c r="D33" s="42" t="s">
        <v>74</v>
      </c>
      <c r="E33" s="43" t="s">
        <v>75</v>
      </c>
      <c r="F33" s="44" t="s">
        <v>76</v>
      </c>
      <c r="G33" s="44" t="s">
        <v>26</v>
      </c>
      <c r="H33" s="44" t="s">
        <v>26</v>
      </c>
      <c r="I33" s="44" t="s">
        <v>26</v>
      </c>
      <c r="J33" s="44" t="s">
        <v>26</v>
      </c>
      <c r="K33" s="44">
        <v>52</v>
      </c>
      <c r="L33" s="44">
        <v>1.5</v>
      </c>
      <c r="M33" s="66"/>
      <c r="N33" s="66">
        <f t="shared" si="1"/>
        <v>0</v>
      </c>
      <c r="O33" s="67"/>
    </row>
    <row r="34" customHeight="1" spans="2:15">
      <c r="B34" s="27">
        <v>27</v>
      </c>
      <c r="C34" s="40"/>
      <c r="D34" s="33" t="s">
        <v>77</v>
      </c>
      <c r="E34" s="31" t="s">
        <v>78</v>
      </c>
      <c r="F34" s="32" t="s">
        <v>79</v>
      </c>
      <c r="G34" s="32" t="s">
        <v>26</v>
      </c>
      <c r="H34" s="32" t="s">
        <v>26</v>
      </c>
      <c r="I34" s="32" t="s">
        <v>26</v>
      </c>
      <c r="J34" s="32" t="s">
        <v>26</v>
      </c>
      <c r="K34" s="32">
        <v>6</v>
      </c>
      <c r="L34" s="32">
        <v>2</v>
      </c>
      <c r="M34" s="64"/>
      <c r="N34" s="62">
        <f t="shared" si="1"/>
        <v>0</v>
      </c>
      <c r="O34" s="68"/>
    </row>
    <row r="35" customHeight="1" spans="2:15">
      <c r="B35" s="27">
        <v>28</v>
      </c>
      <c r="C35" s="40"/>
      <c r="D35" s="45"/>
      <c r="E35" s="31" t="s">
        <v>80</v>
      </c>
      <c r="F35" s="32" t="s">
        <v>79</v>
      </c>
      <c r="G35" s="32" t="s">
        <v>26</v>
      </c>
      <c r="H35" s="32" t="s">
        <v>26</v>
      </c>
      <c r="I35" s="32" t="s">
        <v>26</v>
      </c>
      <c r="J35" s="32" t="s">
        <v>26</v>
      </c>
      <c r="K35" s="32">
        <v>6</v>
      </c>
      <c r="L35" s="32">
        <v>2</v>
      </c>
      <c r="M35" s="64"/>
      <c r="N35" s="64">
        <f t="shared" ref="N34:N56" si="2">K35*M35*L35</f>
        <v>0</v>
      </c>
      <c r="O35" s="68"/>
    </row>
    <row r="36" ht="78" customHeight="1" spans="2:15">
      <c r="B36" s="27">
        <v>29</v>
      </c>
      <c r="C36" s="40"/>
      <c r="D36" s="45"/>
      <c r="E36" s="31" t="s">
        <v>81</v>
      </c>
      <c r="F36" s="32" t="s">
        <v>79</v>
      </c>
      <c r="G36" s="32" t="s">
        <v>26</v>
      </c>
      <c r="H36" s="32" t="s">
        <v>26</v>
      </c>
      <c r="I36" s="32" t="s">
        <v>26</v>
      </c>
      <c r="J36" s="32" t="s">
        <v>26</v>
      </c>
      <c r="K36" s="32">
        <v>14</v>
      </c>
      <c r="L36" s="32">
        <v>2</v>
      </c>
      <c r="M36" s="64"/>
      <c r="N36" s="64">
        <f t="shared" si="2"/>
        <v>0</v>
      </c>
      <c r="O36" s="68" t="s">
        <v>82</v>
      </c>
    </row>
    <row r="37" ht="77" customHeight="1" spans="2:15">
      <c r="B37" s="27">
        <v>30</v>
      </c>
      <c r="C37" s="40"/>
      <c r="D37" s="45"/>
      <c r="E37" s="31" t="s">
        <v>81</v>
      </c>
      <c r="F37" s="32" t="s">
        <v>79</v>
      </c>
      <c r="G37" s="32" t="s">
        <v>26</v>
      </c>
      <c r="H37" s="32" t="s">
        <v>26</v>
      </c>
      <c r="I37" s="32" t="s">
        <v>26</v>
      </c>
      <c r="J37" s="32" t="s">
        <v>26</v>
      </c>
      <c r="K37" s="32">
        <v>14</v>
      </c>
      <c r="L37" s="32">
        <v>2</v>
      </c>
      <c r="M37" s="64"/>
      <c r="N37" s="64">
        <f t="shared" si="2"/>
        <v>0</v>
      </c>
      <c r="O37" s="68"/>
    </row>
    <row r="38" customHeight="1" spans="2:15">
      <c r="B38" s="27">
        <v>31</v>
      </c>
      <c r="C38" s="40"/>
      <c r="D38" s="45"/>
      <c r="E38" s="31" t="s">
        <v>83</v>
      </c>
      <c r="F38" s="32" t="s">
        <v>79</v>
      </c>
      <c r="G38" s="32" t="s">
        <v>26</v>
      </c>
      <c r="H38" s="32" t="s">
        <v>26</v>
      </c>
      <c r="I38" s="32" t="s">
        <v>26</v>
      </c>
      <c r="J38" s="32" t="s">
        <v>26</v>
      </c>
      <c r="K38" s="32">
        <v>6</v>
      </c>
      <c r="L38" s="32">
        <v>2</v>
      </c>
      <c r="M38" s="64"/>
      <c r="N38" s="64">
        <f t="shared" si="2"/>
        <v>0</v>
      </c>
      <c r="O38" s="68" t="s">
        <v>84</v>
      </c>
    </row>
    <row r="39" ht="31" customHeight="1" spans="2:15">
      <c r="B39" s="27">
        <v>32</v>
      </c>
      <c r="C39" s="40"/>
      <c r="D39" s="45"/>
      <c r="E39" s="31" t="s">
        <v>85</v>
      </c>
      <c r="F39" s="32" t="s">
        <v>79</v>
      </c>
      <c r="G39" s="32" t="s">
        <v>26</v>
      </c>
      <c r="H39" s="32" t="s">
        <v>26</v>
      </c>
      <c r="I39" s="32" t="s">
        <v>26</v>
      </c>
      <c r="J39" s="32" t="s">
        <v>26</v>
      </c>
      <c r="K39" s="32">
        <v>6</v>
      </c>
      <c r="L39" s="32">
        <v>2</v>
      </c>
      <c r="M39" s="64"/>
      <c r="N39" s="64">
        <f t="shared" si="2"/>
        <v>0</v>
      </c>
      <c r="O39" s="68"/>
    </row>
    <row r="40" customHeight="1" spans="2:15">
      <c r="B40" s="27">
        <v>33</v>
      </c>
      <c r="C40" s="40"/>
      <c r="D40" s="34" t="s">
        <v>86</v>
      </c>
      <c r="E40" s="29" t="s">
        <v>87</v>
      </c>
      <c r="F40" s="27" t="s">
        <v>34</v>
      </c>
      <c r="G40" s="27" t="s">
        <v>26</v>
      </c>
      <c r="H40" s="27" t="s">
        <v>26</v>
      </c>
      <c r="I40" s="27" t="s">
        <v>26</v>
      </c>
      <c r="J40" s="27" t="s">
        <v>26</v>
      </c>
      <c r="K40" s="27">
        <v>1</v>
      </c>
      <c r="L40" s="27">
        <v>2</v>
      </c>
      <c r="M40" s="62"/>
      <c r="N40" s="62">
        <f t="shared" si="2"/>
        <v>0</v>
      </c>
      <c r="O40" s="37" t="s">
        <v>35</v>
      </c>
    </row>
    <row r="41" customHeight="1" spans="2:15">
      <c r="B41" s="27">
        <v>34</v>
      </c>
      <c r="C41" s="40"/>
      <c r="D41" s="34" t="s">
        <v>88</v>
      </c>
      <c r="E41" s="29" t="s">
        <v>89</v>
      </c>
      <c r="F41" s="27" t="s">
        <v>41</v>
      </c>
      <c r="G41" s="27" t="s">
        <v>26</v>
      </c>
      <c r="H41" s="27" t="s">
        <v>26</v>
      </c>
      <c r="I41" s="27" t="s">
        <v>26</v>
      </c>
      <c r="J41" s="27" t="s">
        <v>26</v>
      </c>
      <c r="K41" s="27">
        <v>6</v>
      </c>
      <c r="L41" s="27">
        <v>1.5</v>
      </c>
      <c r="M41" s="62"/>
      <c r="N41" s="62">
        <f t="shared" si="2"/>
        <v>0</v>
      </c>
      <c r="O41" s="37" t="s">
        <v>90</v>
      </c>
    </row>
    <row r="42" customHeight="1" spans="2:15">
      <c r="B42" s="27">
        <v>35</v>
      </c>
      <c r="C42" s="40"/>
      <c r="D42" s="34" t="s">
        <v>91</v>
      </c>
      <c r="E42" s="29" t="s">
        <v>92</v>
      </c>
      <c r="F42" s="27" t="s">
        <v>34</v>
      </c>
      <c r="G42" s="27" t="s">
        <v>26</v>
      </c>
      <c r="H42" s="27" t="s">
        <v>26</v>
      </c>
      <c r="I42" s="27" t="s">
        <v>26</v>
      </c>
      <c r="J42" s="27" t="s">
        <v>26</v>
      </c>
      <c r="K42" s="27">
        <v>6</v>
      </c>
      <c r="L42" s="27">
        <v>2</v>
      </c>
      <c r="M42" s="62"/>
      <c r="N42" s="62">
        <f t="shared" si="2"/>
        <v>0</v>
      </c>
      <c r="O42" s="37" t="s">
        <v>35</v>
      </c>
    </row>
    <row r="43" customHeight="1" spans="2:15">
      <c r="B43" s="27">
        <v>36</v>
      </c>
      <c r="C43" s="40"/>
      <c r="D43" s="34" t="s">
        <v>93</v>
      </c>
      <c r="E43" s="29" t="s">
        <v>94</v>
      </c>
      <c r="F43" s="27" t="s">
        <v>95</v>
      </c>
      <c r="G43" s="27" t="s">
        <v>26</v>
      </c>
      <c r="H43" s="27" t="s">
        <v>26</v>
      </c>
      <c r="I43" s="27" t="s">
        <v>26</v>
      </c>
      <c r="J43" s="27" t="s">
        <v>26</v>
      </c>
      <c r="K43" s="27">
        <v>2</v>
      </c>
      <c r="L43" s="27">
        <v>2</v>
      </c>
      <c r="M43" s="62"/>
      <c r="N43" s="62">
        <f t="shared" si="2"/>
        <v>0</v>
      </c>
      <c r="O43" s="37" t="s">
        <v>96</v>
      </c>
    </row>
    <row r="44" customHeight="1" spans="2:15">
      <c r="B44" s="27">
        <v>37</v>
      </c>
      <c r="C44" s="40"/>
      <c r="D44" s="34" t="s">
        <v>97</v>
      </c>
      <c r="E44" s="29" t="s">
        <v>26</v>
      </c>
      <c r="F44" s="27" t="s">
        <v>25</v>
      </c>
      <c r="G44" s="27" t="s">
        <v>26</v>
      </c>
      <c r="H44" s="27" t="s">
        <v>26</v>
      </c>
      <c r="I44" s="27" t="s">
        <v>26</v>
      </c>
      <c r="J44" s="27" t="s">
        <v>26</v>
      </c>
      <c r="K44" s="27">
        <v>1</v>
      </c>
      <c r="L44" s="27">
        <v>1</v>
      </c>
      <c r="M44" s="62"/>
      <c r="N44" s="62">
        <f t="shared" si="2"/>
        <v>0</v>
      </c>
      <c r="O44" s="63" t="s">
        <v>90</v>
      </c>
    </row>
    <row r="45" s="7" customFormat="1" customHeight="1" spans="2:15">
      <c r="B45" s="27">
        <v>38</v>
      </c>
      <c r="C45" s="40"/>
      <c r="D45" s="34" t="s">
        <v>98</v>
      </c>
      <c r="E45" s="29" t="s">
        <v>99</v>
      </c>
      <c r="F45" s="27" t="s">
        <v>25</v>
      </c>
      <c r="G45" s="27" t="s">
        <v>26</v>
      </c>
      <c r="H45" s="27" t="s">
        <v>26</v>
      </c>
      <c r="I45" s="27" t="s">
        <v>26</v>
      </c>
      <c r="J45" s="27" t="s">
        <v>26</v>
      </c>
      <c r="K45" s="27">
        <v>1</v>
      </c>
      <c r="L45" s="27">
        <v>1</v>
      </c>
      <c r="M45" s="62"/>
      <c r="N45" s="62">
        <f t="shared" si="2"/>
        <v>0</v>
      </c>
      <c r="O45" s="63" t="s">
        <v>90</v>
      </c>
    </row>
    <row r="46" s="5" customFormat="1" customHeight="1" spans="2:15">
      <c r="B46" s="27">
        <v>39</v>
      </c>
      <c r="C46" s="38" t="s">
        <v>100</v>
      </c>
      <c r="D46" s="38" t="s">
        <v>101</v>
      </c>
      <c r="E46" s="46" t="s">
        <v>102</v>
      </c>
      <c r="F46" s="27" t="s">
        <v>103</v>
      </c>
      <c r="G46" s="27" t="s">
        <v>26</v>
      </c>
      <c r="H46" s="27" t="s">
        <v>26</v>
      </c>
      <c r="I46" s="27" t="s">
        <v>26</v>
      </c>
      <c r="J46" s="27" t="s">
        <v>26</v>
      </c>
      <c r="K46" s="27">
        <v>550</v>
      </c>
      <c r="L46" s="27">
        <v>2</v>
      </c>
      <c r="M46" s="62"/>
      <c r="N46" s="62">
        <f t="shared" si="2"/>
        <v>0</v>
      </c>
      <c r="O46" s="63" t="s">
        <v>27</v>
      </c>
    </row>
    <row r="47" s="5" customFormat="1" customHeight="1" spans="2:15">
      <c r="B47" s="27">
        <v>40</v>
      </c>
      <c r="C47" s="40"/>
      <c r="D47" s="40"/>
      <c r="E47" s="46" t="s">
        <v>104</v>
      </c>
      <c r="F47" s="27" t="s">
        <v>38</v>
      </c>
      <c r="G47" s="27">
        <v>2</v>
      </c>
      <c r="H47" s="27">
        <v>1</v>
      </c>
      <c r="I47" s="27">
        <v>0.5</v>
      </c>
      <c r="J47" s="27" t="s">
        <v>26</v>
      </c>
      <c r="K47" s="27">
        <v>1</v>
      </c>
      <c r="L47" s="27">
        <v>1</v>
      </c>
      <c r="M47" s="62"/>
      <c r="N47" s="62">
        <f t="shared" si="2"/>
        <v>0</v>
      </c>
      <c r="O47" s="63" t="s">
        <v>27</v>
      </c>
    </row>
    <row r="48" s="5" customFormat="1" customHeight="1" spans="2:15">
      <c r="B48" s="27">
        <v>41</v>
      </c>
      <c r="C48" s="40"/>
      <c r="D48" s="40"/>
      <c r="E48" s="46" t="s">
        <v>105</v>
      </c>
      <c r="F48" s="27" t="s">
        <v>38</v>
      </c>
      <c r="G48" s="27" t="s">
        <v>26</v>
      </c>
      <c r="H48" s="27" t="s">
        <v>26</v>
      </c>
      <c r="I48" s="27" t="s">
        <v>26</v>
      </c>
      <c r="J48" s="27" t="s">
        <v>26</v>
      </c>
      <c r="K48" s="27">
        <v>1</v>
      </c>
      <c r="L48" s="27">
        <v>1</v>
      </c>
      <c r="M48" s="62"/>
      <c r="N48" s="62">
        <f t="shared" si="2"/>
        <v>0</v>
      </c>
      <c r="O48" s="63" t="s">
        <v>27</v>
      </c>
    </row>
    <row r="49" s="4" customFormat="1" customHeight="1" spans="2:15">
      <c r="B49" s="27">
        <v>42</v>
      </c>
      <c r="C49" s="47"/>
      <c r="D49" s="47"/>
      <c r="E49" s="48" t="s">
        <v>106</v>
      </c>
      <c r="F49" s="32" t="s">
        <v>41</v>
      </c>
      <c r="G49" s="32" t="s">
        <v>26</v>
      </c>
      <c r="H49" s="32" t="s">
        <v>26</v>
      </c>
      <c r="I49" s="32" t="s">
        <v>26</v>
      </c>
      <c r="J49" s="32" t="s">
        <v>26</v>
      </c>
      <c r="K49" s="32">
        <v>20</v>
      </c>
      <c r="L49" s="32">
        <v>1</v>
      </c>
      <c r="M49" s="64"/>
      <c r="N49" s="64">
        <f t="shared" si="2"/>
        <v>0</v>
      </c>
      <c r="O49" s="65" t="s">
        <v>27</v>
      </c>
    </row>
    <row r="50" s="4" customFormat="1" customHeight="1" spans="2:15">
      <c r="B50" s="27">
        <v>43</v>
      </c>
      <c r="C50" s="47"/>
      <c r="D50" s="47"/>
      <c r="E50" s="48" t="s">
        <v>107</v>
      </c>
      <c r="F50" s="32" t="s">
        <v>41</v>
      </c>
      <c r="G50" s="32"/>
      <c r="H50" s="32"/>
      <c r="I50" s="32"/>
      <c r="J50" s="32"/>
      <c r="K50" s="32">
        <v>10</v>
      </c>
      <c r="L50" s="32">
        <v>1</v>
      </c>
      <c r="M50" s="64"/>
      <c r="N50" s="64">
        <f t="shared" si="2"/>
        <v>0</v>
      </c>
      <c r="O50" s="65" t="s">
        <v>27</v>
      </c>
    </row>
    <row r="51" s="4" customFormat="1" customHeight="1" spans="2:15">
      <c r="B51" s="27">
        <v>44</v>
      </c>
      <c r="C51" s="47"/>
      <c r="D51" s="47"/>
      <c r="E51" s="48" t="s">
        <v>108</v>
      </c>
      <c r="F51" s="32" t="s">
        <v>109</v>
      </c>
      <c r="G51" s="32" t="s">
        <v>26</v>
      </c>
      <c r="H51" s="32" t="s">
        <v>26</v>
      </c>
      <c r="I51" s="32" t="s">
        <v>26</v>
      </c>
      <c r="J51" s="32" t="s">
        <v>26</v>
      </c>
      <c r="K51" s="32">
        <v>30</v>
      </c>
      <c r="L51" s="32">
        <v>1</v>
      </c>
      <c r="M51" s="64"/>
      <c r="N51" s="64">
        <f t="shared" si="2"/>
        <v>0</v>
      </c>
      <c r="O51" s="65" t="s">
        <v>27</v>
      </c>
    </row>
    <row r="52" customHeight="1" spans="2:15">
      <c r="B52" s="27">
        <v>45</v>
      </c>
      <c r="C52" s="40"/>
      <c r="D52" s="40"/>
      <c r="E52" s="46" t="s">
        <v>110</v>
      </c>
      <c r="F52" s="27" t="s">
        <v>38</v>
      </c>
      <c r="G52" s="27" t="s">
        <v>26</v>
      </c>
      <c r="H52" s="27" t="s">
        <v>26</v>
      </c>
      <c r="I52" s="27" t="s">
        <v>26</v>
      </c>
      <c r="J52" s="27" t="s">
        <v>26</v>
      </c>
      <c r="K52" s="27">
        <v>30</v>
      </c>
      <c r="L52" s="27">
        <v>1</v>
      </c>
      <c r="M52" s="62"/>
      <c r="N52" s="62">
        <f t="shared" si="2"/>
        <v>0</v>
      </c>
      <c r="O52" s="63" t="s">
        <v>27</v>
      </c>
    </row>
    <row r="53" customHeight="1" spans="2:15">
      <c r="B53" s="27">
        <v>46</v>
      </c>
      <c r="C53" s="40"/>
      <c r="D53" s="40"/>
      <c r="E53" s="46" t="s">
        <v>111</v>
      </c>
      <c r="F53" s="27" t="s">
        <v>25</v>
      </c>
      <c r="G53" s="27" t="s">
        <v>26</v>
      </c>
      <c r="H53" s="27" t="s">
        <v>26</v>
      </c>
      <c r="I53" s="27" t="s">
        <v>26</v>
      </c>
      <c r="J53" s="27" t="s">
        <v>26</v>
      </c>
      <c r="K53" s="27">
        <v>1</v>
      </c>
      <c r="L53" s="27">
        <v>2</v>
      </c>
      <c r="M53" s="62"/>
      <c r="N53" s="62">
        <v>0</v>
      </c>
      <c r="O53" s="63"/>
    </row>
    <row r="54" customHeight="1" spans="2:15">
      <c r="B54" s="27">
        <v>47</v>
      </c>
      <c r="C54" s="40"/>
      <c r="D54" s="40"/>
      <c r="E54" s="46" t="s">
        <v>112</v>
      </c>
      <c r="F54" s="27" t="s">
        <v>34</v>
      </c>
      <c r="G54" s="27" t="s">
        <v>26</v>
      </c>
      <c r="H54" s="27" t="s">
        <v>26</v>
      </c>
      <c r="I54" s="27" t="s">
        <v>26</v>
      </c>
      <c r="J54" s="27" t="s">
        <v>26</v>
      </c>
      <c r="K54" s="27">
        <v>2</v>
      </c>
      <c r="L54" s="27">
        <v>2</v>
      </c>
      <c r="M54" s="62"/>
      <c r="N54" s="62">
        <f t="shared" si="2"/>
        <v>0</v>
      </c>
      <c r="O54" s="63"/>
    </row>
    <row r="55" customHeight="1" spans="2:15">
      <c r="B55" s="27">
        <v>48</v>
      </c>
      <c r="C55" s="40"/>
      <c r="D55" s="40"/>
      <c r="E55" s="46" t="s">
        <v>113</v>
      </c>
      <c r="F55" s="27" t="s">
        <v>34</v>
      </c>
      <c r="G55" s="27" t="s">
        <v>26</v>
      </c>
      <c r="H55" s="27" t="s">
        <v>26</v>
      </c>
      <c r="I55" s="27" t="s">
        <v>26</v>
      </c>
      <c r="J55" s="27" t="s">
        <v>26</v>
      </c>
      <c r="K55" s="27">
        <v>2</v>
      </c>
      <c r="L55" s="27">
        <v>1</v>
      </c>
      <c r="M55" s="62"/>
      <c r="N55" s="62">
        <f t="shared" si="2"/>
        <v>0</v>
      </c>
      <c r="O55" s="63"/>
    </row>
    <row r="56" customHeight="1" spans="2:15">
      <c r="B56" s="27">
        <v>49</v>
      </c>
      <c r="C56" s="49"/>
      <c r="D56" s="49"/>
      <c r="E56" s="29" t="s">
        <v>114</v>
      </c>
      <c r="F56" s="27" t="s">
        <v>25</v>
      </c>
      <c r="G56" s="27" t="s">
        <v>26</v>
      </c>
      <c r="H56" s="27" t="s">
        <v>26</v>
      </c>
      <c r="I56" s="27" t="s">
        <v>26</v>
      </c>
      <c r="J56" s="27" t="s">
        <v>26</v>
      </c>
      <c r="K56" s="27">
        <v>1</v>
      </c>
      <c r="L56" s="27">
        <v>2</v>
      </c>
      <c r="M56" s="62"/>
      <c r="N56" s="62">
        <v>0</v>
      </c>
      <c r="O56" s="37"/>
    </row>
    <row r="57" customHeight="1" spans="2:15">
      <c r="B57" s="27">
        <v>50</v>
      </c>
      <c r="C57" s="50" t="s">
        <v>115</v>
      </c>
      <c r="D57" s="51" t="s">
        <v>116</v>
      </c>
      <c r="E57" s="29" t="s">
        <v>116</v>
      </c>
      <c r="F57" s="27" t="s">
        <v>25</v>
      </c>
      <c r="G57" s="27" t="s">
        <v>26</v>
      </c>
      <c r="H57" s="27" t="s">
        <v>26</v>
      </c>
      <c r="I57" s="27" t="s">
        <v>26</v>
      </c>
      <c r="J57" s="27" t="s">
        <v>26</v>
      </c>
      <c r="K57" s="27">
        <v>1</v>
      </c>
      <c r="L57" s="27">
        <v>2</v>
      </c>
      <c r="M57" s="62"/>
      <c r="N57" s="62">
        <v>0</v>
      </c>
      <c r="O57" s="63" t="s">
        <v>35</v>
      </c>
    </row>
    <row r="58" customHeight="1" spans="2:15">
      <c r="B58" s="27">
        <v>51</v>
      </c>
      <c r="C58" s="50"/>
      <c r="D58" s="51" t="s">
        <v>117</v>
      </c>
      <c r="E58" s="29" t="s">
        <v>118</v>
      </c>
      <c r="F58" s="27" t="s">
        <v>38</v>
      </c>
      <c r="G58" s="27" t="s">
        <v>26</v>
      </c>
      <c r="H58" s="27" t="s">
        <v>26</v>
      </c>
      <c r="I58" s="27" t="s">
        <v>26</v>
      </c>
      <c r="J58" s="27" t="s">
        <v>26</v>
      </c>
      <c r="K58" s="27">
        <v>10</v>
      </c>
      <c r="L58" s="27">
        <v>1</v>
      </c>
      <c r="M58" s="62"/>
      <c r="N58" s="62">
        <f>K58*M58*L58</f>
        <v>0</v>
      </c>
      <c r="O58" s="63" t="s">
        <v>27</v>
      </c>
    </row>
    <row r="59" s="5" customFormat="1" customHeight="1" spans="2:15">
      <c r="B59" s="27">
        <v>52</v>
      </c>
      <c r="C59" s="50"/>
      <c r="D59" s="29" t="s">
        <v>119</v>
      </c>
      <c r="E59" s="29" t="s">
        <v>120</v>
      </c>
      <c r="F59" s="27" t="s">
        <v>38</v>
      </c>
      <c r="G59" s="27" t="s">
        <v>26</v>
      </c>
      <c r="H59" s="27" t="s">
        <v>26</v>
      </c>
      <c r="I59" s="27" t="s">
        <v>26</v>
      </c>
      <c r="J59" s="27" t="s">
        <v>26</v>
      </c>
      <c r="K59" s="27">
        <v>60</v>
      </c>
      <c r="L59" s="27">
        <v>1</v>
      </c>
      <c r="M59" s="62"/>
      <c r="N59" s="62">
        <f>K59*M59*L59</f>
        <v>0</v>
      </c>
      <c r="O59" s="63" t="s">
        <v>27</v>
      </c>
    </row>
    <row r="60" customHeight="1" spans="2:15">
      <c r="B60" s="27">
        <v>53</v>
      </c>
      <c r="C60" s="50"/>
      <c r="D60" s="29" t="s">
        <v>121</v>
      </c>
      <c r="E60" s="29" t="s">
        <v>122</v>
      </c>
      <c r="F60" s="27" t="s">
        <v>73</v>
      </c>
      <c r="G60" s="27" t="s">
        <v>26</v>
      </c>
      <c r="H60" s="27" t="s">
        <v>26</v>
      </c>
      <c r="I60" s="27" t="s">
        <v>26</v>
      </c>
      <c r="J60" s="27" t="s">
        <v>26</v>
      </c>
      <c r="K60" s="27">
        <v>4000</v>
      </c>
      <c r="L60" s="27">
        <v>1</v>
      </c>
      <c r="M60" s="62"/>
      <c r="N60" s="62">
        <f>K60*M60*L60</f>
        <v>0</v>
      </c>
      <c r="O60" s="63" t="s">
        <v>27</v>
      </c>
    </row>
    <row r="61" customHeight="1" spans="2:15">
      <c r="B61" s="27">
        <v>54</v>
      </c>
      <c r="C61" s="50"/>
      <c r="D61" s="29" t="s">
        <v>123</v>
      </c>
      <c r="E61" s="29" t="s">
        <v>124</v>
      </c>
      <c r="F61" s="27" t="s">
        <v>73</v>
      </c>
      <c r="G61" s="27" t="s">
        <v>26</v>
      </c>
      <c r="H61" s="27" t="s">
        <v>26</v>
      </c>
      <c r="I61" s="27" t="s">
        <v>26</v>
      </c>
      <c r="J61" s="27" t="s">
        <v>26</v>
      </c>
      <c r="K61" s="27">
        <v>1500</v>
      </c>
      <c r="L61" s="27">
        <v>1</v>
      </c>
      <c r="M61" s="62"/>
      <c r="N61" s="62">
        <f>K61*M61*L61</f>
        <v>0</v>
      </c>
      <c r="O61" s="63" t="s">
        <v>27</v>
      </c>
    </row>
    <row r="62" customHeight="1" spans="2:15">
      <c r="B62" s="27">
        <v>55</v>
      </c>
      <c r="C62" s="50"/>
      <c r="D62" s="27" t="s">
        <v>125</v>
      </c>
      <c r="E62" s="37"/>
      <c r="F62" s="27" t="s">
        <v>34</v>
      </c>
      <c r="G62" s="27" t="s">
        <v>26</v>
      </c>
      <c r="H62" s="27" t="s">
        <v>26</v>
      </c>
      <c r="I62" s="27" t="s">
        <v>26</v>
      </c>
      <c r="J62" s="27" t="s">
        <v>26</v>
      </c>
      <c r="K62" s="27">
        <v>1</v>
      </c>
      <c r="L62" s="27">
        <v>1</v>
      </c>
      <c r="M62" s="62"/>
      <c r="N62" s="62">
        <f t="shared" ref="N62:N74" si="3">K62*M62*L62</f>
        <v>0</v>
      </c>
      <c r="O62" s="63" t="s">
        <v>126</v>
      </c>
    </row>
    <row r="63" customHeight="1" spans="2:15">
      <c r="B63" s="27">
        <v>56</v>
      </c>
      <c r="C63" s="50"/>
      <c r="D63" s="27" t="s">
        <v>127</v>
      </c>
      <c r="E63" s="37"/>
      <c r="F63" s="27" t="s">
        <v>34</v>
      </c>
      <c r="G63" s="27" t="s">
        <v>26</v>
      </c>
      <c r="H63" s="27" t="s">
        <v>26</v>
      </c>
      <c r="I63" s="27" t="s">
        <v>26</v>
      </c>
      <c r="J63" s="27" t="s">
        <v>26</v>
      </c>
      <c r="K63" s="27">
        <v>1</v>
      </c>
      <c r="L63" s="27">
        <v>1</v>
      </c>
      <c r="M63" s="62"/>
      <c r="N63" s="62">
        <f t="shared" si="3"/>
        <v>0</v>
      </c>
      <c r="O63" s="63" t="s">
        <v>126</v>
      </c>
    </row>
    <row r="64" customHeight="1" spans="2:15">
      <c r="B64" s="27">
        <v>57</v>
      </c>
      <c r="C64" s="50"/>
      <c r="D64" s="27" t="s">
        <v>128</v>
      </c>
      <c r="E64" s="37"/>
      <c r="F64" s="27" t="s">
        <v>38</v>
      </c>
      <c r="G64" s="27" t="s">
        <v>26</v>
      </c>
      <c r="H64" s="27" t="s">
        <v>26</v>
      </c>
      <c r="I64" s="27" t="s">
        <v>26</v>
      </c>
      <c r="J64" s="27" t="s">
        <v>26</v>
      </c>
      <c r="K64" s="27">
        <v>15</v>
      </c>
      <c r="L64" s="27">
        <v>1.5</v>
      </c>
      <c r="M64" s="62"/>
      <c r="N64" s="62">
        <f t="shared" si="3"/>
        <v>0</v>
      </c>
      <c r="O64" s="63" t="s">
        <v>68</v>
      </c>
    </row>
    <row r="65" customHeight="1" spans="2:15">
      <c r="B65" s="27">
        <v>58</v>
      </c>
      <c r="C65" s="50"/>
      <c r="D65" s="27" t="s">
        <v>129</v>
      </c>
      <c r="E65" s="37"/>
      <c r="F65" s="27" t="s">
        <v>38</v>
      </c>
      <c r="G65" s="27" t="s">
        <v>26</v>
      </c>
      <c r="H65" s="27" t="s">
        <v>26</v>
      </c>
      <c r="I65" s="27" t="s">
        <v>26</v>
      </c>
      <c r="J65" s="27" t="s">
        <v>26</v>
      </c>
      <c r="K65" s="27">
        <v>15</v>
      </c>
      <c r="L65" s="27">
        <v>1</v>
      </c>
      <c r="M65" s="62"/>
      <c r="N65" s="62">
        <f t="shared" si="3"/>
        <v>0</v>
      </c>
      <c r="O65" s="63"/>
    </row>
    <row r="66" customHeight="1" spans="2:15">
      <c r="B66" s="27">
        <v>59</v>
      </c>
      <c r="C66" s="50"/>
      <c r="D66" s="27" t="s">
        <v>130</v>
      </c>
      <c r="E66" s="37" t="s">
        <v>131</v>
      </c>
      <c r="F66" s="27" t="s">
        <v>38</v>
      </c>
      <c r="G66" s="27" t="s">
        <v>26</v>
      </c>
      <c r="H66" s="27" t="s">
        <v>26</v>
      </c>
      <c r="I66" s="27" t="s">
        <v>26</v>
      </c>
      <c r="J66" s="27" t="s">
        <v>26</v>
      </c>
      <c r="K66" s="27">
        <v>20</v>
      </c>
      <c r="L66" s="27">
        <v>1</v>
      </c>
      <c r="M66" s="62"/>
      <c r="N66" s="62">
        <f t="shared" si="3"/>
        <v>0</v>
      </c>
      <c r="O66" s="63"/>
    </row>
    <row r="67" customHeight="1" spans="2:15">
      <c r="B67" s="27">
        <v>60</v>
      </c>
      <c r="C67" s="50"/>
      <c r="D67" s="27" t="s">
        <v>132</v>
      </c>
      <c r="E67" s="37"/>
      <c r="F67" s="27" t="s">
        <v>47</v>
      </c>
      <c r="G67" s="27" t="s">
        <v>26</v>
      </c>
      <c r="H67" s="27" t="s">
        <v>26</v>
      </c>
      <c r="I67" s="27" t="s">
        <v>26</v>
      </c>
      <c r="J67" s="27" t="s">
        <v>26</v>
      </c>
      <c r="K67" s="27">
        <v>30</v>
      </c>
      <c r="L67" s="27">
        <v>1.5</v>
      </c>
      <c r="M67" s="62"/>
      <c r="N67" s="62">
        <f t="shared" si="3"/>
        <v>0</v>
      </c>
      <c r="O67" s="63"/>
    </row>
    <row r="68" s="5" customFormat="1" customHeight="1" spans="2:15">
      <c r="B68" s="27">
        <v>61</v>
      </c>
      <c r="C68" s="50"/>
      <c r="D68" s="27" t="s">
        <v>133</v>
      </c>
      <c r="E68" s="37"/>
      <c r="F68" s="27" t="s">
        <v>47</v>
      </c>
      <c r="G68" s="27">
        <v>5</v>
      </c>
      <c r="H68" s="27">
        <v>3</v>
      </c>
      <c r="I68" s="27"/>
      <c r="J68" s="27"/>
      <c r="K68" s="27">
        <v>20</v>
      </c>
      <c r="L68" s="27">
        <v>1.5</v>
      </c>
      <c r="M68" s="62"/>
      <c r="N68" s="62">
        <f t="shared" si="3"/>
        <v>0</v>
      </c>
      <c r="O68" s="63" t="s">
        <v>90</v>
      </c>
    </row>
    <row r="69" s="5" customFormat="1" customHeight="1" spans="2:15">
      <c r="B69" s="27">
        <v>62</v>
      </c>
      <c r="C69" s="50"/>
      <c r="D69" s="27" t="s">
        <v>134</v>
      </c>
      <c r="E69" s="37"/>
      <c r="F69" s="27"/>
      <c r="G69" s="27">
        <v>5.4</v>
      </c>
      <c r="H69" s="27">
        <v>3.2</v>
      </c>
      <c r="I69" s="27"/>
      <c r="J69" s="27">
        <f>G69*H69</f>
        <v>17.28</v>
      </c>
      <c r="K69" s="27">
        <v>1</v>
      </c>
      <c r="L69" s="27">
        <v>1</v>
      </c>
      <c r="M69" s="62"/>
      <c r="N69" s="62">
        <f t="shared" si="3"/>
        <v>0</v>
      </c>
      <c r="O69" s="63"/>
    </row>
    <row r="70" customHeight="1" spans="2:15">
      <c r="B70" s="27">
        <v>63</v>
      </c>
      <c r="C70" s="50"/>
      <c r="D70" s="29" t="s">
        <v>135</v>
      </c>
      <c r="E70" s="29" t="s">
        <v>136</v>
      </c>
      <c r="F70" s="27" t="s">
        <v>137</v>
      </c>
      <c r="G70" s="27" t="s">
        <v>26</v>
      </c>
      <c r="H70" s="27" t="s">
        <v>26</v>
      </c>
      <c r="I70" s="27" t="s">
        <v>26</v>
      </c>
      <c r="J70" s="27" t="s">
        <v>26</v>
      </c>
      <c r="K70" s="27">
        <v>6</v>
      </c>
      <c r="L70" s="27">
        <v>1</v>
      </c>
      <c r="M70" s="62"/>
      <c r="N70" s="62">
        <f t="shared" si="3"/>
        <v>0</v>
      </c>
      <c r="O70" s="37"/>
    </row>
    <row r="71" customHeight="1" spans="2:15">
      <c r="B71" s="27">
        <v>64</v>
      </c>
      <c r="C71" s="50"/>
      <c r="D71" s="29" t="s">
        <v>138</v>
      </c>
      <c r="E71" s="29" t="s">
        <v>138</v>
      </c>
      <c r="F71" s="27" t="s">
        <v>139</v>
      </c>
      <c r="G71" s="27" t="s">
        <v>26</v>
      </c>
      <c r="H71" s="27" t="s">
        <v>26</v>
      </c>
      <c r="I71" s="27" t="s">
        <v>26</v>
      </c>
      <c r="J71" s="27" t="s">
        <v>26</v>
      </c>
      <c r="K71" s="27">
        <v>10</v>
      </c>
      <c r="L71" s="27">
        <v>1</v>
      </c>
      <c r="M71" s="62"/>
      <c r="N71" s="62">
        <f t="shared" si="3"/>
        <v>0</v>
      </c>
      <c r="O71" s="37"/>
    </row>
    <row r="72" customHeight="1" spans="2:15">
      <c r="B72" s="27">
        <v>65</v>
      </c>
      <c r="C72" s="50"/>
      <c r="D72" s="29" t="s">
        <v>138</v>
      </c>
      <c r="E72" s="29" t="s">
        <v>140</v>
      </c>
      <c r="F72" s="27" t="s">
        <v>139</v>
      </c>
      <c r="G72" s="27" t="s">
        <v>26</v>
      </c>
      <c r="H72" s="27" t="s">
        <v>26</v>
      </c>
      <c r="I72" s="27" t="s">
        <v>26</v>
      </c>
      <c r="J72" s="27" t="s">
        <v>26</v>
      </c>
      <c r="K72" s="27">
        <v>7</v>
      </c>
      <c r="L72" s="27">
        <v>1</v>
      </c>
      <c r="M72" s="62"/>
      <c r="N72" s="62">
        <f t="shared" si="3"/>
        <v>0</v>
      </c>
      <c r="O72" s="37"/>
    </row>
    <row r="73" s="8" customFormat="1" customHeight="1" spans="2:15">
      <c r="B73" s="27">
        <v>66</v>
      </c>
      <c r="C73" s="50" t="s">
        <v>141</v>
      </c>
      <c r="D73" s="32" t="s">
        <v>142</v>
      </c>
      <c r="E73" s="68" t="s">
        <v>26</v>
      </c>
      <c r="F73" s="32" t="s">
        <v>25</v>
      </c>
      <c r="G73" s="32" t="s">
        <v>26</v>
      </c>
      <c r="H73" s="32" t="s">
        <v>26</v>
      </c>
      <c r="I73" s="32" t="s">
        <v>26</v>
      </c>
      <c r="J73" s="32" t="s">
        <v>26</v>
      </c>
      <c r="K73" s="32">
        <v>4000</v>
      </c>
      <c r="L73" s="32">
        <v>1</v>
      </c>
      <c r="M73" s="64">
        <v>10</v>
      </c>
      <c r="N73" s="64">
        <f t="shared" si="3"/>
        <v>40000</v>
      </c>
      <c r="O73" s="71" t="s">
        <v>143</v>
      </c>
    </row>
    <row r="74" s="8" customFormat="1" customHeight="1" spans="2:15">
      <c r="B74" s="27">
        <v>67</v>
      </c>
      <c r="C74" s="50"/>
      <c r="D74" s="27" t="s">
        <v>144</v>
      </c>
      <c r="E74" s="27" t="s">
        <v>144</v>
      </c>
      <c r="F74" s="32" t="s">
        <v>25</v>
      </c>
      <c r="G74" s="27" t="s">
        <v>26</v>
      </c>
      <c r="H74" s="27" t="s">
        <v>26</v>
      </c>
      <c r="I74" s="27" t="s">
        <v>26</v>
      </c>
      <c r="J74" s="27" t="s">
        <v>26</v>
      </c>
      <c r="K74" s="27">
        <v>1</v>
      </c>
      <c r="L74" s="27">
        <v>1</v>
      </c>
      <c r="M74" s="62">
        <v>12000</v>
      </c>
      <c r="N74" s="62">
        <f t="shared" si="3"/>
        <v>12000</v>
      </c>
      <c r="O74" s="72"/>
    </row>
    <row r="75" s="8" customFormat="1" customHeight="1" spans="2:15">
      <c r="B75" s="27"/>
      <c r="C75" s="20" t="s">
        <v>145</v>
      </c>
      <c r="D75" s="69"/>
      <c r="E75" s="69"/>
      <c r="F75" s="70"/>
      <c r="G75" s="26"/>
      <c r="H75" s="26"/>
      <c r="I75" s="26"/>
      <c r="J75" s="26"/>
      <c r="K75" s="26"/>
      <c r="L75" s="26"/>
      <c r="M75" s="73"/>
      <c r="N75" s="73">
        <f>SUM(N8:N74)</f>
        <v>52000</v>
      </c>
      <c r="O75" s="74"/>
    </row>
    <row r="76" s="8" customFormat="1" customHeight="1" spans="2:15">
      <c r="B76" s="26"/>
      <c r="C76" s="20" t="s">
        <v>146</v>
      </c>
      <c r="D76" s="69"/>
      <c r="E76" s="69"/>
      <c r="F76" s="70"/>
      <c r="G76" s="26"/>
      <c r="H76" s="26"/>
      <c r="I76" s="26"/>
      <c r="J76" s="26"/>
      <c r="K76" s="26"/>
      <c r="L76" s="26"/>
      <c r="M76" s="73"/>
      <c r="N76" s="73">
        <f>N75*0.06</f>
        <v>3120</v>
      </c>
      <c r="O76" s="74"/>
    </row>
    <row r="77" s="8" customFormat="1" customHeight="1" spans="2:15">
      <c r="B77" s="27"/>
      <c r="C77" s="20" t="s">
        <v>147</v>
      </c>
      <c r="D77" s="69"/>
      <c r="E77" s="69"/>
      <c r="F77" s="70"/>
      <c r="G77" s="26"/>
      <c r="H77" s="26"/>
      <c r="I77" s="26"/>
      <c r="J77" s="26"/>
      <c r="K77" s="26"/>
      <c r="L77" s="26"/>
      <c r="M77" s="73"/>
      <c r="N77" s="73">
        <f>SUM(N75:N76)</f>
        <v>55120</v>
      </c>
      <c r="O77" s="74"/>
    </row>
  </sheetData>
  <mergeCells count="37">
    <mergeCell ref="B1:O1"/>
    <mergeCell ref="B2:C2"/>
    <mergeCell ref="D2:O2"/>
    <mergeCell ref="B3:C3"/>
    <mergeCell ref="D3:O3"/>
    <mergeCell ref="B4:C4"/>
    <mergeCell ref="D4:O4"/>
    <mergeCell ref="B5:C5"/>
    <mergeCell ref="D5:E5"/>
    <mergeCell ref="F5:G5"/>
    <mergeCell ref="H5:M5"/>
    <mergeCell ref="N5:O5"/>
    <mergeCell ref="G6:I6"/>
    <mergeCell ref="C75:F75"/>
    <mergeCell ref="C76:F76"/>
    <mergeCell ref="C77:F77"/>
    <mergeCell ref="B6:B7"/>
    <mergeCell ref="C6:C7"/>
    <mergeCell ref="C8:C27"/>
    <mergeCell ref="C30:C45"/>
    <mergeCell ref="C46:C56"/>
    <mergeCell ref="C57:C72"/>
    <mergeCell ref="C73:C74"/>
    <mergeCell ref="D6:D7"/>
    <mergeCell ref="D12:D14"/>
    <mergeCell ref="D16:D23"/>
    <mergeCell ref="D34:D39"/>
    <mergeCell ref="D46:D56"/>
    <mergeCell ref="E6:E7"/>
    <mergeCell ref="F6:F7"/>
    <mergeCell ref="J6:J7"/>
    <mergeCell ref="K6:K7"/>
    <mergeCell ref="L6:L7"/>
    <mergeCell ref="M6:M7"/>
    <mergeCell ref="N6:N7"/>
    <mergeCell ref="O6:O7"/>
    <mergeCell ref="O73:O74"/>
  </mergeCells>
  <conditionalFormatting sqref="O11">
    <cfRule type="dataBar" priority="3">
      <dataBar>
        <cfvo type="min"/>
        <cfvo type="max"/>
        <color rgb="FFD5F0E8"/>
      </dataBar>
      <extLst>
        <ext xmlns:x14="http://schemas.microsoft.com/office/spreadsheetml/2009/9/main" uri="{B025F937-C7B1-47D3-B67F-A62EFF666E3E}">
          <x14:id>{7354aa93-2372-4c36-a13f-a7837b80c294}</x14:id>
        </ext>
      </extLst>
    </cfRule>
  </conditionalFormatting>
  <conditionalFormatting sqref="O29">
    <cfRule type="dataBar" priority="4">
      <dataBar>
        <cfvo type="min"/>
        <cfvo type="max"/>
        <color rgb="FFD5F0E8"/>
      </dataBar>
      <extLst>
        <ext xmlns:x14="http://schemas.microsoft.com/office/spreadsheetml/2009/9/main" uri="{B025F937-C7B1-47D3-B67F-A62EFF666E3E}">
          <x14:id>{6909b678-ff40-4bb7-9158-3901549897b2}</x14:id>
        </ext>
      </extLst>
    </cfRule>
  </conditionalFormatting>
  <conditionalFormatting sqref="O15:O28">
    <cfRule type="dataBar" priority="9">
      <dataBar>
        <cfvo type="min"/>
        <cfvo type="max"/>
        <color rgb="FFD5F0E8"/>
      </dataBar>
      <extLst>
        <ext xmlns:x14="http://schemas.microsoft.com/office/spreadsheetml/2009/9/main" uri="{B025F937-C7B1-47D3-B67F-A62EFF666E3E}">
          <x14:id>{595ef118-b124-4902-a5bf-fd98b69644dc}</x14:id>
        </ext>
      </extLst>
    </cfRule>
  </conditionalFormatting>
  <conditionalFormatting sqref="O8:O10 O12:O14 O43:O55 O57:O69">
    <cfRule type="dataBar" priority="18">
      <dataBar>
        <cfvo type="min"/>
        <cfvo type="max"/>
        <color rgb="FFD5F0E8"/>
      </dataBar>
      <extLst>
        <ext xmlns:x14="http://schemas.microsoft.com/office/spreadsheetml/2009/9/main" uri="{B025F937-C7B1-47D3-B67F-A62EFF666E3E}">
          <x14:id>{72fdf3ed-f8f2-416b-886a-a541a56a1487}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54aa93-2372-4c36-a13f-a7837b80c2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O11</xm:sqref>
        </x14:conditionalFormatting>
        <x14:conditionalFormatting xmlns:xm="http://schemas.microsoft.com/office/excel/2006/main">
          <x14:cfRule type="dataBar" id="{6909b678-ff40-4bb7-9158-3901549897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O29</xm:sqref>
        </x14:conditionalFormatting>
        <x14:conditionalFormatting xmlns:xm="http://schemas.microsoft.com/office/excel/2006/main">
          <x14:cfRule type="dataBar" id="{595ef118-b124-4902-a5bf-fd98b69644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O15:O28</xm:sqref>
        </x14:conditionalFormatting>
        <x14:conditionalFormatting xmlns:xm="http://schemas.microsoft.com/office/excel/2006/main">
          <x14:cfRule type="dataBar" id="{72fdf3ed-f8f2-416b-886a-a541a56a14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O8:O10 O12:O14 O43:O55 O57:O69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米粒儿</cp:lastModifiedBy>
  <dcterms:created xsi:type="dcterms:W3CDTF">2021-03-24T01:31:00Z</dcterms:created>
  <dcterms:modified xsi:type="dcterms:W3CDTF">2025-10-13T10:38:16Z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7034FCB3AD8E468B8680C2BEE5DCC390_13</vt:lpwstr>
  </property>
  <property fmtid="{D5CDD505-2E9C-101B-9397-08002B2CF9AE}" pid="3" name="KSOProductBuildVer">
    <vt:lpwstr>2052-12.1.0.22529</vt:lpwstr>
  </property>
  <property fmtid="{D5CDD505-2E9C-101B-9397-08002B2CF9AE}" pid="4" name="KSOTemplateUUID">
    <vt:lpwstr>v1.0_mb_1MAhmnwFEUywyB5K9z8Ehw==</vt:lpwstr>
  </property>
</Properties>
</file>