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" name="ID_5855494608A34F09841326D0FA8E9ABA" descr="0511c49ef7cdcd473e9be4017311bb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46970" y="7785100"/>
          <a:ext cx="655320" cy="883920"/>
        </a:xfrm>
        <a:prstGeom prst="rect">
          <a:avLst/>
        </a:prstGeom>
      </xdr:spPr>
    </xdr:pic>
  </etc:cellImage>
  <etc:cellImage>
    <xdr:pic>
      <xdr:nvPicPr>
        <xdr:cNvPr id="4" name="ID_5EC27066247140D28EC89FB6B8292EA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14965" y="3812540"/>
          <a:ext cx="887095" cy="882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4DF2DFB54CF48C88DC110659A135B8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35665" y="6483985"/>
          <a:ext cx="1391920" cy="1240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7A81F7F69EE4D3881D624BF8AE4AD7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53700" y="10218420"/>
          <a:ext cx="965200" cy="880110"/>
        </a:xfrm>
        <a:prstGeom prst="rect">
          <a:avLst/>
        </a:prstGeom>
      </xdr:spPr>
    </xdr:pic>
  </etc:cellImage>
  <etc:cellImage>
    <xdr:pic>
      <xdr:nvPicPr>
        <xdr:cNvPr id="3" name="ID_C69CF753965C4A7990C01968075578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55935" y="13472795"/>
          <a:ext cx="1223010" cy="990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<sst xmlns="http://schemas.openxmlformats.org/spreadsheetml/2006/main" count="77" uniqueCount="65">
  <si>
    <t>合柴拾间一季度销售道具补充制作报价单</t>
  </si>
  <si>
    <t>甲方：合肥滨投文化创意发展有限公司</t>
  </si>
  <si>
    <t>乙方：</t>
  </si>
  <si>
    <t>公司办公地址：
联系人：
联系电话：</t>
  </si>
  <si>
    <t>序号</t>
  </si>
  <si>
    <t>项目</t>
  </si>
  <si>
    <t>名称</t>
  </si>
  <si>
    <t>规格及尺寸需求</t>
  </si>
  <si>
    <t>数量</t>
  </si>
  <si>
    <t>单位</t>
  </si>
  <si>
    <t>单价（元）</t>
  </si>
  <si>
    <t>总价（元）</t>
  </si>
  <si>
    <t>图示</t>
  </si>
  <si>
    <t>备注</t>
  </si>
  <si>
    <t>阵地包装</t>
  </si>
  <si>
    <t>合柴西地下停车场/灯箱更换</t>
  </si>
  <si>
    <t>刀刮灯箱布*3块  3.5*1.5m（h）</t>
  </si>
  <si>
    <t>㎡</t>
  </si>
  <si>
    <t>/</t>
  </si>
  <si>
    <t>园区金属立牌</t>
  </si>
  <si>
    <t>不锈钢底板/整体烤漆面/丝网印刷
55*110cm（h）</t>
  </si>
  <si>
    <t>块</t>
  </si>
  <si>
    <t>园区异形指引画面更新</t>
  </si>
  <si>
    <r>
      <rPr>
        <sz val="11"/>
        <color rgb="FF000000"/>
        <rFont val="微软雅黑"/>
        <charset val="134"/>
      </rPr>
      <t>高1.8m，宽约1.8m</t>
    </r>
    <r>
      <rPr>
        <b/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黑胶车贴</t>
    </r>
    <r>
      <rPr>
        <sz val="11"/>
        <color rgb="FF000000"/>
        <rFont val="微软雅黑"/>
        <charset val="134"/>
      </rPr>
      <t xml:space="preserve">
</t>
    </r>
    <r>
      <rPr>
        <sz val="11"/>
        <color rgb="FFC00000"/>
        <rFont val="微软雅黑"/>
        <charset val="134"/>
      </rPr>
      <t>（整体为异形，原有框架基础上更新包装画面，建议自行至项目现场测量尺寸）</t>
    </r>
  </si>
  <si>
    <t>合柴金寨路入口围挡画面更换</t>
  </si>
  <si>
    <t>黑胶喷绘 7*3m</t>
  </si>
  <si>
    <t>园区宣传美陈</t>
  </si>
  <si>
    <r>
      <rPr>
        <sz val="11"/>
        <color rgb="FF000000"/>
        <rFont val="微软雅黑"/>
        <charset val="134"/>
      </rPr>
      <t xml:space="preserve">整体尺寸不小于5*2.6m（h）
含铁艺背景框架制作及喷漆、双面油画布彩印定制、展示露营椅2把、露营箱1只等
</t>
    </r>
    <r>
      <rPr>
        <b/>
        <sz val="11"/>
        <color rgb="FF000000"/>
        <rFont val="微软雅黑"/>
        <charset val="134"/>
      </rPr>
      <t>其余装饰品参照图示</t>
    </r>
  </si>
  <si>
    <t>项</t>
  </si>
  <si>
    <t>制作前需提供3D效果图</t>
  </si>
  <si>
    <t>项目门头发光字维修</t>
  </si>
  <si>
    <r>
      <rPr>
        <sz val="11"/>
        <color rgb="FF000000"/>
        <rFont val="微软雅黑"/>
        <charset val="134"/>
      </rPr>
      <t xml:space="preserve">“营销中心”门头发光字维修
</t>
    </r>
    <r>
      <rPr>
        <sz val="11"/>
        <color rgb="FFC00000"/>
        <rFont val="微软雅黑"/>
        <charset val="134"/>
      </rPr>
      <t>（需自行至项目现场测量尺寸）</t>
    </r>
  </si>
  <si>
    <t>KT板制作</t>
  </si>
  <si>
    <t>KT板裱高清写真，含覆膜，80*180cm（h）</t>
  </si>
  <si>
    <t>台卡</t>
  </si>
  <si>
    <t>A4，双面高透亚克力，含200g铜版纸双面彩印</t>
  </si>
  <si>
    <t>套</t>
  </si>
  <si>
    <t>A5，双面高透亚克力，含200g铜版纸双面彩印</t>
  </si>
  <si>
    <t>新春氛围包装</t>
  </si>
  <si>
    <t>春节玻璃贴</t>
  </si>
  <si>
    <t>马年春节玻璃贴纸</t>
  </si>
  <si>
    <t>年宵花氛围摆件</t>
  </si>
  <si>
    <t>仿真、丝绒质地福桶+新年花艺
整体高度不低于50cm</t>
  </si>
  <si>
    <t>金蛋台更换</t>
  </si>
  <si>
    <t>整体：1*2.1m（h）
地台高度：15cm（h）
金蛋台（三层）：最低台面：1m（h），次台面1.2m（h） ，最高台面：1.4m（h）
整体定制木工板造型/整体车贴双面包装 
 局部方管焊接/围边香槟金烤漆/亚克力装饰面
含金蛋75个/金色手持礼花筒150只</t>
  </si>
  <si>
    <t>销售物料</t>
  </si>
  <si>
    <t>拓客派发海报</t>
  </si>
  <si>
    <t>A4/200g铜版纸/四色印刷</t>
  </si>
  <si>
    <t>张</t>
  </si>
  <si>
    <t>价值折页</t>
  </si>
  <si>
    <r>
      <rPr>
        <b/>
        <sz val="11"/>
        <color rgb="FF000000"/>
        <rFont val="微软雅黑"/>
        <charset val="134"/>
      </rPr>
      <t xml:space="preserve">四折页 </t>
    </r>
    <r>
      <rPr>
        <sz val="11"/>
        <color rgb="FF000000"/>
        <rFont val="微软雅黑"/>
        <charset val="134"/>
      </rPr>
      <t>290g高阶细格 
工艺:四色印刷、标志烫金、UV、凸印、专色印刷、压根+折成品
折叠尺寸:180*285h mm
展开尺寸：720*285h mm</t>
    </r>
  </si>
  <si>
    <t>份</t>
  </si>
  <si>
    <t>需提供纸样并制作样品</t>
  </si>
  <si>
    <t>明信片</t>
  </si>
  <si>
    <t>250g莱尼纹
152*104mm
双面印刷、标志烫金、UV、凸印</t>
  </si>
  <si>
    <t>保温杯</t>
  </si>
  <si>
    <t>希诺保温杯XN-9653 355ML 316L不锈钢 含定制logo</t>
  </si>
  <si>
    <t>个</t>
  </si>
  <si>
    <t>需提供样品</t>
  </si>
  <si>
    <t>不含税小计（元）</t>
  </si>
  <si>
    <r>
      <rPr>
        <b/>
        <sz val="12"/>
        <rFont val="微软雅黑"/>
        <charset val="134"/>
      </rPr>
      <t>税费（</t>
    </r>
    <r>
      <rPr>
        <b/>
        <u/>
        <sz val="12"/>
        <rFont val="微软雅黑"/>
        <charset val="134"/>
      </rPr>
      <t xml:space="preserve">  6  </t>
    </r>
    <r>
      <rPr>
        <b/>
        <sz val="12"/>
        <rFont val="微软雅黑"/>
        <charset val="134"/>
      </rPr>
      <t>%）</t>
    </r>
  </si>
  <si>
    <t>含税总报价金额（元）</t>
  </si>
  <si>
    <t>报价单位：</t>
  </si>
  <si>
    <t>日期：    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</si>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</sst>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微软雅黑"/>
      <charset val="134"/>
    </font>
    <font>
      <sz val="12"/>
      <color theme="1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微软雅黑"/>
      <charset val="134"/>
    </font>
    <font>
      <sz val="11"/>
      <name val="微软雅黑"/>
      <charset val="134"/>
    </font>
    <font>
      <sz val="11"/>
      <color rgb="FFC00000"/>
      <name val="微软雅黑"/>
      <charset val="134"/>
    </font>
    <font>
      <b/>
      <u/>
      <sz val="12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3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6</xdr:row>
      <xdr:rowOff>0</xdr:rowOff>
    </xdr:from>
    <xdr:to>
      <xdr:col>8</xdr:col>
      <xdr:colOff>1227455</xdr:colOff>
      <xdr:row>6</xdr:row>
      <xdr:rowOff>802640</xdr:rowOff>
    </xdr:to>
    <xdr:pic>
      <xdr:nvPicPr>
        <xdr:cNvPr id="6" name="图片 5" descr="生成展架"/>
        <xdr:cNvPicPr>
          <a:picLocks noChangeAspect="1"/>
        </xdr:cNvPicPr>
      </xdr:nvPicPr>
      <xdr:blipFill>
        <a:blip r:embed="rId1"/>
        <a:srcRect l="15398" t="30935" b="27368"/>
        <a:stretch>
          <a:fillRect/>
        </a:stretch>
      </xdr:blipFill>
      <xdr:spPr>
        <a:xfrm>
          <a:off x="12360275" y="2971800"/>
          <a:ext cx="1227455" cy="80264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7</xdr:row>
      <xdr:rowOff>0</xdr:rowOff>
    </xdr:from>
    <xdr:to>
      <xdr:col>8</xdr:col>
      <xdr:colOff>1116330</xdr:colOff>
      <xdr:row>7</xdr:row>
      <xdr:rowOff>817880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60275" y="3822700"/>
          <a:ext cx="1116330" cy="817880"/>
        </a:xfrm>
        <a:prstGeom prst="rect">
          <a:avLst/>
        </a:prstGeom>
      </xdr:spPr>
    </xdr:pic>
    <xdr:clientData/>
  </xdr:twoCellAnchor>
  <xdr:twoCellAnchor editAs="oneCell">
    <xdr:from>
      <xdr:col>7</xdr:col>
      <xdr:colOff>974090</xdr:colOff>
      <xdr:row>10</xdr:row>
      <xdr:rowOff>55245</xdr:rowOff>
    </xdr:from>
    <xdr:to>
      <xdr:col>8</xdr:col>
      <xdr:colOff>1388745</xdr:colOff>
      <xdr:row>10</xdr:row>
      <xdr:rowOff>1167765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57100" y="6151245"/>
          <a:ext cx="139192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976630</xdr:colOff>
      <xdr:row>14</xdr:row>
      <xdr:rowOff>0</xdr:rowOff>
    </xdr:from>
    <xdr:to>
      <xdr:col>8</xdr:col>
      <xdr:colOff>1443355</xdr:colOff>
      <xdr:row>14</xdr:row>
      <xdr:rowOff>581025</xdr:rowOff>
    </xdr:to>
    <xdr:pic>
      <xdr:nvPicPr>
        <xdr:cNvPr id="14" name="图片 13" descr="0995aa6ca41dad684b99341e77efe0c"/>
        <xdr:cNvPicPr>
          <a:picLocks noChangeAspect="1"/>
        </xdr:cNvPicPr>
      </xdr:nvPicPr>
      <xdr:blipFill>
        <a:blip r:embed="rId4"/>
        <a:srcRect l="2852" t="42653" r="5484" b="32939"/>
        <a:stretch>
          <a:fillRect/>
        </a:stretch>
      </xdr:blipFill>
      <xdr:spPr>
        <a:xfrm>
          <a:off x="12359640" y="8737600"/>
          <a:ext cx="144399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70" zoomScaleNormal="70" topLeftCell="A18" workbookViewId="0">
      <selection activeCell="H23" sqref="H23:J23"/>
    </sheetView>
  </sheetViews>
  <sheetFormatPr defaultColWidth="8.88888888888889" defaultRowHeight="14.4"/>
  <cols>
    <col min="1" max="1" width="6.53703703703704" customWidth="1"/>
    <col min="2" max="2" width="13.6666666666667" customWidth="1"/>
    <col min="3" max="3" width="29.9351851851852" customWidth="1"/>
    <col min="4" max="4" width="85.8518518518518" customWidth="1"/>
    <col min="5" max="5" width="7.77777777777778" customWidth="1"/>
    <col min="6" max="6" width="7.97222222222222" customWidth="1"/>
    <col min="7" max="7" width="14.2407407407407" customWidth="1"/>
    <col min="8" max="8" width="14.25" customWidth="1"/>
    <col min="9" max="9" width="21.0462962962963" customWidth="1"/>
    <col min="10" max="10" width="26.0462962962963" customWidth="1"/>
  </cols>
  <sheetData>
    <row r="1" ht="4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77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27" customHeight="1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</row>
    <row r="6" ht="31" customHeight="1" spans="1:10">
      <c r="A6" s="6">
        <v>1</v>
      </c>
      <c r="B6" s="7" t="s">
        <v>14</v>
      </c>
      <c r="C6" s="8" t="s">
        <v>15</v>
      </c>
      <c r="D6" s="8" t="s">
        <v>16</v>
      </c>
      <c r="E6" s="8">
        <v>16</v>
      </c>
      <c r="F6" s="8" t="s">
        <v>17</v>
      </c>
      <c r="G6" s="8"/>
      <c r="H6" s="8"/>
      <c r="I6" s="8" t="s">
        <v>18</v>
      </c>
      <c r="J6" s="9"/>
    </row>
    <row r="7" ht="67" customHeight="1" spans="1:10">
      <c r="A7" s="6">
        <v>2</v>
      </c>
      <c r="B7" s="7"/>
      <c r="C7" s="10" t="s">
        <v>19</v>
      </c>
      <c r="D7" s="10" t="s">
        <v>20</v>
      </c>
      <c r="E7" s="10">
        <v>8</v>
      </c>
      <c r="F7" s="10" t="s">
        <v>21</v>
      </c>
      <c r="G7" s="10"/>
      <c r="H7" s="10"/>
      <c r="I7" s="8"/>
      <c r="J7" s="9"/>
    </row>
    <row r="8" ht="75" customHeight="1" spans="1:10">
      <c r="A8" s="6">
        <v>3</v>
      </c>
      <c r="B8" s="7"/>
      <c r="C8" s="10" t="s">
        <v>22</v>
      </c>
      <c r="D8" s="10" t="s">
        <v>23</v>
      </c>
      <c r="E8" s="10">
        <v>1</v>
      </c>
      <c r="F8" s="10" t="s">
        <v>21</v>
      </c>
      <c r="G8" s="10"/>
      <c r="H8" s="10"/>
      <c r="I8" s="10"/>
      <c r="J8" s="11"/>
    </row>
    <row r="9" ht="28" customHeight="1" spans="1:10">
      <c r="A9" s="6">
        <v>4</v>
      </c>
      <c r="B9" s="7"/>
      <c r="C9" s="8" t="s">
        <v>24</v>
      </c>
      <c r="D9" s="8" t="s">
        <v>25</v>
      </c>
      <c r="E9" s="8">
        <v>21</v>
      </c>
      <c r="F9" s="8" t="s">
        <v>17</v>
      </c>
      <c r="G9" s="8"/>
      <c r="H9" s="8"/>
      <c r="I9" s="8" t="s">
        <v>18</v>
      </c>
      <c r="J9" s="9"/>
    </row>
    <row r="10" ht="76" customHeight="1" spans="1:10">
      <c r="A10" s="6">
        <v>5</v>
      </c>
      <c r="B10" s="7"/>
      <c r="C10" s="10" t="s">
        <v>26</v>
      </c>
      <c r="D10" s="10" t="s">
        <v>27</v>
      </c>
      <c r="E10" s="10">
        <v>1</v>
      </c>
      <c r="F10" s="10" t="s">
        <v>28</v>
      </c>
      <c r="G10" s="10"/>
      <c r="H10" s="10"/>
      <c r="I10" s="10" t="str">
        <f>_xlfn.DISPIMG("ID_5EC27066247140D28EC89FB6B8292EA5",1)</f>
        <v>=DISPIMG("ID_5EC27066247140D28EC89FB6B8292EA5",1)</v>
      </c>
      <c r="J10" s="8" t="s">
        <v>29</v>
      </c>
    </row>
    <row r="11" ht="93" customHeight="1" spans="1:10">
      <c r="A11" s="6">
        <v>6</v>
      </c>
      <c r="B11" s="7"/>
      <c r="C11" s="10" t="s">
        <v>30</v>
      </c>
      <c r="D11" s="10" t="s">
        <v>31</v>
      </c>
      <c r="E11" s="10">
        <v>1</v>
      </c>
      <c r="F11" s="10" t="s">
        <v>28</v>
      </c>
      <c r="G11" s="10"/>
      <c r="H11" s="10"/>
      <c r="I11" s="10"/>
      <c r="J11" s="11"/>
    </row>
    <row r="12" ht="23" customHeight="1" spans="1:10">
      <c r="A12" s="6">
        <v>7</v>
      </c>
      <c r="B12" s="7"/>
      <c r="C12" s="8" t="s">
        <v>32</v>
      </c>
      <c r="D12" s="8" t="s">
        <v>33</v>
      </c>
      <c r="E12" s="8">
        <v>2</v>
      </c>
      <c r="F12" s="8" t="s">
        <v>21</v>
      </c>
      <c r="G12" s="8"/>
      <c r="H12" s="8"/>
      <c r="I12" s="8"/>
      <c r="J12" s="9"/>
    </row>
    <row r="13" ht="46" customHeight="1" spans="1:10">
      <c r="A13" s="6">
        <v>8</v>
      </c>
      <c r="B13" s="7"/>
      <c r="C13" s="8" t="s">
        <v>34</v>
      </c>
      <c r="D13" s="8" t="s">
        <v>35</v>
      </c>
      <c r="E13" s="8">
        <v>1</v>
      </c>
      <c r="F13" s="8" t="s">
        <v>36</v>
      </c>
      <c r="G13" s="8"/>
      <c r="H13" s="8"/>
      <c r="I13" s="8" t="str">
        <f>_xlfn.DISPIMG("ID_44DF2DFB54CF48C88DC110659A135B8F",1)</f>
        <v>=DISPIMG("ID_44DF2DFB54CF48C88DC110659A135B8F",1)</v>
      </c>
      <c r="J13" s="9"/>
    </row>
    <row r="14" ht="46" customHeight="1" spans="1:10">
      <c r="A14" s="6">
        <v>9</v>
      </c>
      <c r="B14" s="7"/>
      <c r="C14" s="8"/>
      <c r="D14" s="8" t="s">
        <v>37</v>
      </c>
      <c r="E14" s="8">
        <v>5</v>
      </c>
      <c r="F14" s="8" t="s">
        <v>36</v>
      </c>
      <c r="G14" s="8"/>
      <c r="H14" s="8"/>
      <c r="I14" s="8"/>
      <c r="J14" s="9"/>
    </row>
    <row r="15" ht="49" customHeight="1" spans="1:10">
      <c r="A15" s="6">
        <v>10</v>
      </c>
      <c r="B15" s="12" t="s">
        <v>38</v>
      </c>
      <c r="C15" s="8" t="s">
        <v>39</v>
      </c>
      <c r="D15" s="8" t="s">
        <v>40</v>
      </c>
      <c r="E15" s="8">
        <v>1</v>
      </c>
      <c r="F15" s="8" t="s">
        <v>36</v>
      </c>
      <c r="G15" s="8"/>
      <c r="H15" s="8"/>
      <c r="I15" s="8"/>
      <c r="J15" s="9"/>
    </row>
    <row r="16" ht="67" customHeight="1" spans="1:10">
      <c r="A16" s="6">
        <v>11</v>
      </c>
      <c r="B16" s="12"/>
      <c r="C16" s="10" t="s">
        <v>41</v>
      </c>
      <c r="D16" s="10" t="s">
        <v>42</v>
      </c>
      <c r="E16" s="10">
        <v>2</v>
      </c>
      <c r="F16" s="10" t="s">
        <v>36</v>
      </c>
      <c r="G16" s="10"/>
      <c r="H16" s="10"/>
      <c r="I16" s="10" t="str">
        <f>_xlfn.DISPIMG("ID_5855494608A34F09841326D0FA8E9ABA",1)</f>
        <v>=DISPIMG("ID_5855494608A34F09841326D0FA8E9ABA",1)</v>
      </c>
      <c r="J16" s="11"/>
    </row>
    <row r="17" ht="149" customHeight="1" spans="1:10">
      <c r="A17" s="6">
        <v>12</v>
      </c>
      <c r="B17" s="12"/>
      <c r="C17" s="8" t="s">
        <v>43</v>
      </c>
      <c r="D17" s="8" t="s">
        <v>44</v>
      </c>
      <c r="E17" s="8">
        <v>1</v>
      </c>
      <c r="F17" s="8" t="s">
        <v>36</v>
      </c>
      <c r="G17" s="8"/>
      <c r="H17" s="8"/>
      <c r="I17" s="8" t="str">
        <f>_xlfn.DISPIMG("ID_E7A81F7F69EE4D3881D624BF8AE4AD71",1)</f>
        <v>=DISPIMG("ID_E7A81F7F69EE4D3881D624BF8AE4AD71",1)</v>
      </c>
      <c r="J17" s="8" t="s">
        <v>29</v>
      </c>
    </row>
    <row r="18" ht="37" customHeight="1" spans="1:10">
      <c r="A18" s="6">
        <v>14</v>
      </c>
      <c r="B18" s="7" t="s">
        <v>45</v>
      </c>
      <c r="C18" s="8" t="s">
        <v>46</v>
      </c>
      <c r="D18" s="8" t="s">
        <v>47</v>
      </c>
      <c r="E18" s="8">
        <v>5000</v>
      </c>
      <c r="F18" s="8" t="s">
        <v>48</v>
      </c>
      <c r="G18" s="8"/>
      <c r="H18" s="8"/>
      <c r="I18" s="8"/>
      <c r="J18" s="8"/>
    </row>
    <row r="19" ht="93" customHeight="1" spans="1:10">
      <c r="A19" s="6">
        <v>15</v>
      </c>
      <c r="B19" s="7"/>
      <c r="C19" s="8" t="s">
        <v>49</v>
      </c>
      <c r="D19" s="7" t="s">
        <v>50</v>
      </c>
      <c r="E19" s="8">
        <v>1000</v>
      </c>
      <c r="F19" s="8" t="s">
        <v>51</v>
      </c>
      <c r="G19" s="8"/>
      <c r="H19" s="8"/>
      <c r="I19" s="8"/>
      <c r="J19" s="8" t="s">
        <v>52</v>
      </c>
    </row>
    <row r="20" ht="52" customHeight="1" spans="1:10">
      <c r="A20" s="6">
        <v>16</v>
      </c>
      <c r="B20" s="7"/>
      <c r="C20" s="8" t="s">
        <v>53</v>
      </c>
      <c r="D20" s="8" t="s">
        <v>54</v>
      </c>
      <c r="E20" s="8">
        <v>500</v>
      </c>
      <c r="F20" s="8" t="s">
        <v>48</v>
      </c>
      <c r="G20" s="8"/>
      <c r="H20" s="8"/>
      <c r="I20" s="8"/>
      <c r="J20" s="8" t="s">
        <v>52</v>
      </c>
    </row>
    <row r="21" ht="83" customHeight="1" spans="1:10">
      <c r="A21" s="6">
        <v>17</v>
      </c>
      <c r="B21" s="7"/>
      <c r="C21" s="8" t="s">
        <v>55</v>
      </c>
      <c r="D21" s="8" t="s">
        <v>56</v>
      </c>
      <c r="E21" s="8">
        <v>100</v>
      </c>
      <c r="F21" s="8" t="s">
        <v>57</v>
      </c>
      <c r="G21" s="8"/>
      <c r="H21" s="8"/>
      <c r="I21" s="8" t="str">
        <f>_xlfn.DISPIMG("ID_C69CF753965C4A7990C0196807557802",1)</f>
        <v>=DISPIMG("ID_C69CF753965C4A7990C0196807557802",1)</v>
      </c>
      <c r="J21" s="8" t="s">
        <v>58</v>
      </c>
    </row>
    <row r="22" ht="23" customHeight="1" spans="1:10">
      <c r="A22" s="13" t="s">
        <v>59</v>
      </c>
      <c r="B22" s="13"/>
      <c r="C22" s="13"/>
      <c r="D22" s="13"/>
      <c r="E22" s="13"/>
      <c r="F22" s="13"/>
      <c r="G22" s="13"/>
      <c r="H22" s="14"/>
      <c r="I22" s="14"/>
      <c r="J22" s="14"/>
    </row>
    <row r="23" ht="23" customHeight="1" spans="1:10">
      <c r="A23" s="13" t="s">
        <v>60</v>
      </c>
      <c r="B23" s="13"/>
      <c r="C23" s="13"/>
      <c r="D23" s="13"/>
      <c r="E23" s="13"/>
      <c r="F23" s="13"/>
      <c r="G23" s="13"/>
      <c r="H23" s="14"/>
      <c r="I23" s="14"/>
      <c r="J23" s="14"/>
    </row>
    <row r="24" ht="23" customHeight="1" spans="1:10">
      <c r="A24" s="13" t="s">
        <v>61</v>
      </c>
      <c r="B24" s="13"/>
      <c r="C24" s="13"/>
      <c r="D24" s="13"/>
      <c r="E24" s="13"/>
      <c r="F24" s="13"/>
      <c r="G24" s="13"/>
      <c r="H24" s="14"/>
      <c r="I24" s="14"/>
      <c r="J24" s="14"/>
    </row>
    <row r="25" ht="23" customHeight="1" spans="1:10">
      <c r="A25" s="15" t="s">
        <v>62</v>
      </c>
      <c r="B25" s="15"/>
      <c r="C25" s="15"/>
      <c r="D25" s="15"/>
      <c r="E25" s="15"/>
      <c r="F25" s="15"/>
      <c r="G25" s="15"/>
      <c r="H25" s="15"/>
      <c r="I25" s="15"/>
      <c r="J25" s="15"/>
    </row>
    <row r="26" ht="23" customHeight="1" spans="1:10">
      <c r="A26" s="15" t="s">
        <v>63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23" customHeight="1" spans="1:10">
      <c r="A27" s="15" t="s">
        <v>64</v>
      </c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18">
    <mergeCell ref="A1:J1"/>
    <mergeCell ref="A2:J2"/>
    <mergeCell ref="A3:J3"/>
    <mergeCell ref="A4:J4"/>
    <mergeCell ref="A22:G22"/>
    <mergeCell ref="H22:J22"/>
    <mergeCell ref="A23:G23"/>
    <mergeCell ref="H23:J23"/>
    <mergeCell ref="A24:G24"/>
    <mergeCell ref="H24:J24"/>
    <mergeCell ref="A25:J25"/>
    <mergeCell ref="A26:J26"/>
    <mergeCell ref="A27:J27"/>
    <mergeCell ref="B6:B14"/>
    <mergeCell ref="B15:B17"/>
    <mergeCell ref="B18:B21"/>
    <mergeCell ref="C13:C14"/>
    <mergeCell ref="I13:I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29009</dc:creator>
  <cp:lastModifiedBy>景初</cp:lastModifiedBy>
  <dcterms:created xsi:type="dcterms:W3CDTF">2025-12-04T01:32:00Z</dcterms:created>
  <dcterms:modified xsi:type="dcterms:W3CDTF">2025-12-19T07:27:44Z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FA22383DA6964773B6F118904459ED14_13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