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4B8BDB8B1B24D28B4385BDD398CFB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30435" y="1981200"/>
          <a:ext cx="2990850" cy="4581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6D36B6C6DDC47B4824C3C4B378E96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30435" y="2743200"/>
          <a:ext cx="6677025" cy="6038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E1403EE17B5435D85632FA48A4784A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30435" y="2438400"/>
          <a:ext cx="4972050" cy="309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A961EF22EB7421D8A1B26E74CF112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30435" y="5626100"/>
          <a:ext cx="4333875" cy="493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53201E70D0564E7DB19FBE2263B7CC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830435" y="7061200"/>
          <a:ext cx="6572250" cy="3943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D46FB3D1274405CA98242DACDFE08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31705" y="6756400"/>
          <a:ext cx="2790825" cy="370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77186C8CFCAC4931B12A2E133D835C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31705" y="4406900"/>
          <a:ext cx="5905500" cy="38671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<sst xmlns="http://schemas.openxmlformats.org/spreadsheetml/2006/main" count="158" uniqueCount="103">
  <si>
    <t>红莓谷春天邻里季活动报价清单</t>
  </si>
  <si>
    <t>节点</t>
  </si>
  <si>
    <t>节目</t>
  </si>
  <si>
    <t>名称</t>
  </si>
  <si>
    <t>描述</t>
  </si>
  <si>
    <t>数量</t>
  </si>
  <si>
    <t>单位</t>
  </si>
  <si>
    <t>天数</t>
  </si>
  <si>
    <t>单价</t>
  </si>
  <si>
    <t>总价</t>
  </si>
  <si>
    <t>备注</t>
  </si>
  <si>
    <t>来一场赛博春假</t>
  </si>
  <si>
    <t>机器人
赛博表演</t>
  </si>
  <si>
    <t>机器人表演</t>
  </si>
  <si>
    <t>宇树G1edu-U2（进阶版）机器人、Go2edu机器狗各一个，每天时间不少于6小时，含操作人员费用</t>
  </si>
  <si>
    <t>场</t>
  </si>
  <si>
    <t>机器人需带服装</t>
  </si>
  <si>
    <t>背景桁架</t>
  </si>
  <si>
    <t>尺寸2m*2.4m，黑胶喷绘，放置3天</t>
  </si>
  <si>
    <t>平米</t>
  </si>
  <si>
    <t>/</t>
  </si>
  <si>
    <t>红色丝绒地毯</t>
  </si>
  <si>
    <t>活动专用红色丝绒地毯5m*3.2m</t>
  </si>
  <si>
    <t>异形打卡牌</t>
  </si>
  <si>
    <t>kt板雕刻2个，2.3m*1.2m</t>
  </si>
  <si>
    <t>机器人气球</t>
  </si>
  <si>
    <t>机器人铝箔气球，高度不低于50cm(需做好充气）</t>
  </si>
  <si>
    <t>个</t>
  </si>
  <si>
    <t>规则立牌1个</t>
  </si>
  <si>
    <t>规则kt板，176*77cm</t>
  </si>
  <si>
    <t>小镇养生季</t>
  </si>
  <si>
    <t>满载鹅归</t>
  </si>
  <si>
    <t>走路鹅白气球</t>
  </si>
  <si>
    <t>铝膜气球鹅65*63cm，带轮走路(需做好充气）
（执行公司需安排一人协助活动现场执行）</t>
  </si>
  <si>
    <t>尺寸2.4m*2m，黑胶喷绘,放置5天</t>
  </si>
  <si>
    <t>地贴</t>
  </si>
  <si>
    <t>9㎡可移斜纹地贴</t>
  </si>
  <si>
    <t>栅栏</t>
  </si>
  <si>
    <t>白色20cm高，PVC材质，包含底座</t>
  </si>
  <si>
    <t>米</t>
  </si>
  <si>
    <t>异形大鹅立牌1个</t>
  </si>
  <si>
    <t>利用红莓谷现有架子，1.2m*1.6m，KT板子</t>
  </si>
  <si>
    <t>立牌</t>
  </si>
  <si>
    <t>规则kt，176*77cm</t>
  </si>
  <si>
    <t>鸽鸽来了</t>
  </si>
  <si>
    <t>鸽子</t>
  </si>
  <si>
    <t>36只商场可饲养成年广场鸽子</t>
  </si>
  <si>
    <t>只</t>
  </si>
  <si>
    <t>仿真草坪</t>
  </si>
  <si>
    <t>长度3cm，密度大于15针/10cm</t>
  </si>
  <si>
    <t>风车鸽子窝</t>
  </si>
  <si>
    <t>荷兰风车户外防腐木鸽子窝，3米高，
占地2*2m，容纳80只</t>
  </si>
  <si>
    <t>座</t>
  </si>
  <si>
    <t>鸽子饲料</t>
  </si>
  <si>
    <t>200斤鸽饲料</t>
  </si>
  <si>
    <t>斤</t>
  </si>
  <si>
    <t>透明塑料杯</t>
  </si>
  <si>
    <t>3000只，160ml，一次性塑料杯（中厚）</t>
  </si>
  <si>
    <t>项</t>
  </si>
  <si>
    <t>导视牌</t>
  </si>
  <si>
    <t>三楼外广场通道指示，20mmPVC，尺寸1m*2.2m*2个
含底座</t>
  </si>
  <si>
    <t>规则说明画面</t>
  </si>
  <si>
    <t>加厚黑胶可移车贴 0.7m*1.8m*2</t>
  </si>
  <si>
    <t>三楼外广场通道指示，可移斜纹地贴，尺寸2.4m*2m*1个，1.2m*0.8m*3个</t>
  </si>
  <si>
    <t>鸽子卡通pvc立牌</t>
  </si>
  <si>
    <t>利用红莓谷现有架子，1.2m*1.6m*2个</t>
  </si>
  <si>
    <t>演绎舞蹈</t>
  </si>
  <si>
    <t>古风舞蹈</t>
  </si>
  <si>
    <t>每天2人，连续1小时舞蹈，唐制汉服，妆造</t>
  </si>
  <si>
    <t>音响</t>
  </si>
  <si>
    <t>双15音响(含调音师，小蜜蜂2个，线槽)</t>
  </si>
  <si>
    <t>套</t>
  </si>
  <si>
    <t>美陈</t>
  </si>
  <si>
    <t>外墙美陈</t>
  </si>
  <si>
    <t>原有绿植部分拆除，边框制作，黑底刀刮布画面覆盖固定，不锈钢包边，花朵PVC雕刻，花朵直径1.5m、0.45m、0.3m各一个、0.2m两个</t>
  </si>
  <si>
    <t>半山美陈
更新</t>
  </si>
  <si>
    <t>半山入口地贴</t>
  </si>
  <si>
    <r>
      <rPr>
        <sz val="12"/>
        <color theme="1"/>
        <rFont val="宋体"/>
        <charset val="134"/>
        <scheme val="minor"/>
      </rPr>
      <t>半山入口区域更新，异形可移斜纹地贴约140</t>
    </r>
    <r>
      <rPr>
        <sz val="12"/>
        <color theme="1"/>
        <rFont val="SimSun"/>
        <charset val="134"/>
      </rPr>
      <t>㎡</t>
    </r>
  </si>
  <si>
    <t>半山台阶地贴</t>
  </si>
  <si>
    <t>台阶地贴更换可移斜纹地贴约40㎡</t>
  </si>
  <si>
    <t>哈哈镜</t>
  </si>
  <si>
    <t>60cm哈哈镜，粉色</t>
  </si>
  <si>
    <t>三楼露台
美陈</t>
  </si>
  <si>
    <t>风筝墙</t>
  </si>
  <si>
    <t>利用红莓谷现有桁架，黑胶喷绘5m*3m+风车200个</t>
  </si>
  <si>
    <t>外围广场</t>
  </si>
  <si>
    <t>促销桁架</t>
  </si>
  <si>
    <t>4m*3m桁架，黑胶喷绘，放置35天</t>
  </si>
  <si>
    <t>喷绘布</t>
  </si>
  <si>
    <t>2号布，停车场通道画面3个更新</t>
  </si>
  <si>
    <t>其他</t>
  </si>
  <si>
    <t>摄影师</t>
  </si>
  <si>
    <t>专业摄影师，拍摄3小时</t>
  </si>
  <si>
    <t>人</t>
  </si>
  <si>
    <t>摄影师1个</t>
  </si>
  <si>
    <t>抖音达人视频</t>
  </si>
  <si>
    <t>不少于1条视频拍摄</t>
  </si>
  <si>
    <t>达人1个</t>
  </si>
  <si>
    <t>力工</t>
  </si>
  <si>
    <t>运输</t>
  </si>
  <si>
    <t>小计</t>
  </si>
  <si>
    <t>税金%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</si>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</sst>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0.png"/><Relationship Id="rId6" Type="http://schemas.openxmlformats.org/officeDocument/2006/relationships/image" Target="media/image9.png"/><Relationship Id="rId5" Type="http://schemas.openxmlformats.org/officeDocument/2006/relationships/image" Target="media/image8.png"/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73660</xdr:colOff>
      <xdr:row>25</xdr:row>
      <xdr:rowOff>169545</xdr:rowOff>
    </xdr:from>
    <xdr:to>
      <xdr:col>9</xdr:col>
      <xdr:colOff>1531620</xdr:colOff>
      <xdr:row>26</xdr:row>
      <xdr:rowOff>436245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21515" y="9726295"/>
          <a:ext cx="1457960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1642110</xdr:colOff>
      <xdr:row>25</xdr:row>
      <xdr:rowOff>154940</xdr:rowOff>
    </xdr:from>
    <xdr:to>
      <xdr:col>10</xdr:col>
      <xdr:colOff>0</xdr:colOff>
      <xdr:row>26</xdr:row>
      <xdr:rowOff>434340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89965" y="9711690"/>
          <a:ext cx="178816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1103630</xdr:colOff>
      <xdr:row>29</xdr:row>
      <xdr:rowOff>44450</xdr:rowOff>
    </xdr:from>
    <xdr:to>
      <xdr:col>9</xdr:col>
      <xdr:colOff>2105025</xdr:colOff>
      <xdr:row>29</xdr:row>
      <xdr:rowOff>866775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151485" y="11582400"/>
          <a:ext cx="1001395" cy="822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zoomScale="85" zoomScaleNormal="85" topLeftCell="A9" workbookViewId="0">
      <selection activeCell="J36" sqref="J36"/>
    </sheetView>
  </sheetViews>
  <sheetFormatPr defaultColWidth="9.225" defaultRowHeight="13.5"/>
  <cols>
    <col min="1" max="1" width="16.9833333333333" customWidth="1"/>
    <col min="2" max="2" width="12.3666666666667" customWidth="1"/>
    <col min="3" max="3" width="24.7" customWidth="1"/>
    <col min="4" max="4" width="52" customWidth="1"/>
    <col min="8" max="8" width="10.3833333333333"/>
    <col min="9" max="9" width="14"/>
    <col min="10" max="10" width="45.0166666666667" customWidth="1"/>
    <col min="11" max="11" width="19.3833333333333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9" customHeight="1" spans="1:10">
      <c r="A3" s="6" t="s">
        <v>11</v>
      </c>
      <c r="B3" s="6" t="s">
        <v>12</v>
      </c>
      <c r="C3" s="7" t="s">
        <v>13</v>
      </c>
      <c r="D3" s="8" t="s">
        <v>14</v>
      </c>
      <c r="E3" s="7">
        <v>1</v>
      </c>
      <c r="F3" s="7" t="s">
        <v>15</v>
      </c>
      <c r="G3" s="7">
        <v>3</v>
      </c>
      <c r="H3" s="9"/>
      <c r="I3" s="10"/>
      <c r="J3" s="7" t="s">
        <v>16</v>
      </c>
    </row>
    <row r="4" ht="24" customHeight="1" spans="1:10">
      <c r="A4" s="11"/>
      <c r="B4" s="12"/>
      <c r="C4" s="7" t="s">
        <v>17</v>
      </c>
      <c r="D4" s="7" t="s">
        <v>18</v>
      </c>
      <c r="E4" s="7">
        <v>4.8</v>
      </c>
      <c r="F4" s="7" t="s">
        <v>19</v>
      </c>
      <c r="G4" s="7" t="s">
        <v>20</v>
      </c>
      <c r="H4" s="9"/>
      <c r="I4" s="10"/>
      <c r="J4" s="7"/>
    </row>
    <row r="5" ht="24" customHeight="1" spans="1:10">
      <c r="A5" s="11"/>
      <c r="B5" s="12"/>
      <c r="C5" s="7" t="s">
        <v>21</v>
      </c>
      <c r="D5" s="7" t="s">
        <v>22</v>
      </c>
      <c r="E5" s="7">
        <v>16</v>
      </c>
      <c r="F5" s="7" t="s">
        <v>19</v>
      </c>
      <c r="G5" s="7" t="s">
        <v>20</v>
      </c>
      <c r="H5" s="9"/>
      <c r="I5" s="10"/>
      <c r="J5" s="7"/>
    </row>
    <row r="6" ht="36" customHeight="1" spans="1:10">
      <c r="A6" s="11"/>
      <c r="B6" s="12"/>
      <c r="C6" s="7" t="s">
        <v>23</v>
      </c>
      <c r="D6" s="7" t="s">
        <v>24</v>
      </c>
      <c r="E6" s="7">
        <v>5.52</v>
      </c>
      <c r="F6" s="7" t="s">
        <v>19</v>
      </c>
      <c r="G6" s="7" t="s">
        <v>20</v>
      </c>
      <c r="H6" s="9"/>
      <c r="I6" s="10"/>
      <c r="J6" s="7" t="str">
        <f>_xlfn.DISPIMG("ID_94B8BDB8B1B24D28B4385BDD398CFB12",1)</f>
        <v>=DISPIMG("ID_94B8BDB8B1B24D28B4385BDD398CFB12",1)</v>
      </c>
    </row>
    <row r="7" ht="36" customHeight="1" spans="1:10">
      <c r="A7" s="11"/>
      <c r="B7" s="12"/>
      <c r="C7" s="7" t="s">
        <v>25</v>
      </c>
      <c r="D7" s="7" t="s">
        <v>26</v>
      </c>
      <c r="E7" s="7">
        <v>60</v>
      </c>
      <c r="F7" s="7" t="s">
        <v>27</v>
      </c>
      <c r="G7" s="7" t="s">
        <v>20</v>
      </c>
      <c r="H7" s="9"/>
      <c r="I7" s="10"/>
      <c r="J7" s="7" t="str">
        <f>_xlfn.DISPIMG("ID_CE1403EE17B5435D85632FA48A4784AF",1)</f>
        <v>=DISPIMG("ID_CE1403EE17B5435D85632FA48A4784AF",1)</v>
      </c>
    </row>
    <row r="8" ht="24" customHeight="1" spans="1:10">
      <c r="A8" s="11"/>
      <c r="B8" s="12"/>
      <c r="C8" s="7" t="s">
        <v>28</v>
      </c>
      <c r="D8" s="7" t="s">
        <v>29</v>
      </c>
      <c r="E8" s="7">
        <v>1.35</v>
      </c>
      <c r="F8" s="7" t="s">
        <v>19</v>
      </c>
      <c r="G8" s="7" t="s">
        <v>20</v>
      </c>
      <c r="H8" s="9"/>
      <c r="I8" s="10"/>
      <c r="J8" s="7"/>
    </row>
    <row r="9" ht="47" customHeight="1" spans="1:10">
      <c r="A9" s="6" t="s">
        <v>30</v>
      </c>
      <c r="B9" s="8" t="s">
        <v>31</v>
      </c>
      <c r="C9" s="7" t="s">
        <v>32</v>
      </c>
      <c r="D9" s="8" t="s">
        <v>33</v>
      </c>
      <c r="E9" s="7">
        <v>360</v>
      </c>
      <c r="F9" s="7" t="s">
        <v>27</v>
      </c>
      <c r="G9" s="7" t="s">
        <v>20</v>
      </c>
      <c r="H9" s="9"/>
      <c r="I9" s="10"/>
      <c r="J9" s="7" t="str">
        <f>_xlfn.DISPIMG("ID_C6D36B6C6DDC47B4824C3C4B378E9660",1)</f>
        <v>=DISPIMG("ID_C6D36B6C6DDC47B4824C3C4B378E9660",1)</v>
      </c>
    </row>
    <row r="10" ht="24" customHeight="1" spans="1:10">
      <c r="A10" s="11"/>
      <c r="B10" s="7"/>
      <c r="C10" s="7" t="s">
        <v>17</v>
      </c>
      <c r="D10" s="7" t="s">
        <v>34</v>
      </c>
      <c r="E10" s="7">
        <v>4.8</v>
      </c>
      <c r="F10" s="7" t="s">
        <v>19</v>
      </c>
      <c r="G10" s="7" t="s">
        <v>20</v>
      </c>
      <c r="H10" s="9"/>
      <c r="I10" s="10"/>
      <c r="J10" s="7"/>
    </row>
    <row r="11" ht="24" customHeight="1" spans="1:10">
      <c r="A11" s="11"/>
      <c r="B11" s="7"/>
      <c r="C11" s="7" t="s">
        <v>35</v>
      </c>
      <c r="D11" s="7" t="s">
        <v>36</v>
      </c>
      <c r="E11" s="7">
        <v>9</v>
      </c>
      <c r="F11" s="7" t="s">
        <v>19</v>
      </c>
      <c r="G11" s="7" t="s">
        <v>20</v>
      </c>
      <c r="H11" s="9"/>
      <c r="I11" s="10"/>
      <c r="J11" s="7"/>
    </row>
    <row r="12" ht="24" customHeight="1" spans="1:10">
      <c r="A12" s="11"/>
      <c r="B12" s="7"/>
      <c r="C12" s="7" t="s">
        <v>37</v>
      </c>
      <c r="D12" s="7" t="s">
        <v>38</v>
      </c>
      <c r="E12" s="7">
        <v>10</v>
      </c>
      <c r="F12" s="7" t="s">
        <v>39</v>
      </c>
      <c r="G12" s="7" t="s">
        <v>20</v>
      </c>
      <c r="H12" s="9"/>
      <c r="I12" s="10"/>
      <c r="J12" s="7" t="str">
        <f>_xlfn.DISPIMG("ID_77186C8CFCAC4931B12A2E133D835C81",1)</f>
        <v>=DISPIMG("ID_77186C8CFCAC4931B12A2E133D835C81",1)</v>
      </c>
    </row>
    <row r="13" ht="24" customHeight="1" spans="1:10">
      <c r="A13" s="11"/>
      <c r="B13" s="7"/>
      <c r="C13" s="7" t="s">
        <v>40</v>
      </c>
      <c r="D13" s="7" t="s">
        <v>41</v>
      </c>
      <c r="E13" s="7">
        <v>1.92</v>
      </c>
      <c r="F13" s="7" t="s">
        <v>19</v>
      </c>
      <c r="G13" s="7" t="s">
        <v>20</v>
      </c>
      <c r="H13" s="9"/>
      <c r="I13" s="10"/>
      <c r="J13" s="7"/>
    </row>
    <row r="14" ht="24" customHeight="1" spans="1:10">
      <c r="A14" s="11"/>
      <c r="B14" s="7"/>
      <c r="C14" s="7" t="s">
        <v>42</v>
      </c>
      <c r="D14" s="7" t="s">
        <v>43</v>
      </c>
      <c r="E14" s="7">
        <v>1.35</v>
      </c>
      <c r="F14" s="7" t="s">
        <v>19</v>
      </c>
      <c r="G14" s="7" t="s">
        <v>20</v>
      </c>
      <c r="H14" s="9"/>
      <c r="I14" s="10"/>
      <c r="J14" s="7"/>
    </row>
    <row r="15" ht="24" customHeight="1" spans="1:10">
      <c r="A15" s="11"/>
      <c r="B15" s="8" t="s">
        <v>44</v>
      </c>
      <c r="C15" s="7" t="s">
        <v>45</v>
      </c>
      <c r="D15" s="7" t="s">
        <v>46</v>
      </c>
      <c r="E15" s="7">
        <v>36</v>
      </c>
      <c r="F15" s="7" t="s">
        <v>47</v>
      </c>
      <c r="G15" s="7" t="s">
        <v>20</v>
      </c>
      <c r="H15" s="9"/>
      <c r="I15" s="10"/>
      <c r="J15" s="7"/>
    </row>
    <row r="16" ht="24" customHeight="1" spans="1:10">
      <c r="A16" s="11"/>
      <c r="B16" s="7"/>
      <c r="C16" s="7" t="s">
        <v>48</v>
      </c>
      <c r="D16" s="7" t="s">
        <v>49</v>
      </c>
      <c r="E16" s="7">
        <v>100</v>
      </c>
      <c r="F16" s="7" t="s">
        <v>19</v>
      </c>
      <c r="G16" s="7" t="s">
        <v>20</v>
      </c>
      <c r="H16" s="9"/>
      <c r="I16" s="10"/>
      <c r="J16" s="7"/>
    </row>
    <row r="17" ht="41" customHeight="1" spans="1:10">
      <c r="A17" s="11"/>
      <c r="B17" s="7"/>
      <c r="C17" s="7" t="s">
        <v>50</v>
      </c>
      <c r="D17" s="8" t="s">
        <v>51</v>
      </c>
      <c r="E17" s="7">
        <v>1</v>
      </c>
      <c r="F17" s="7" t="s">
        <v>52</v>
      </c>
      <c r="G17" s="7" t="s">
        <v>20</v>
      </c>
      <c r="H17" s="9"/>
      <c r="I17" s="10"/>
      <c r="J17" s="7" t="str">
        <f>_xlfn.DISPIMG("ID_AA961EF22EB7421D8A1B26E74CF11281",1)</f>
        <v>=DISPIMG("ID_AA961EF22EB7421D8A1B26E74CF11281",1)</v>
      </c>
    </row>
    <row r="18" ht="24" customHeight="1" spans="1:10">
      <c r="A18" s="11"/>
      <c r="B18" s="7"/>
      <c r="C18" s="7" t="s">
        <v>53</v>
      </c>
      <c r="D18" s="7" t="s">
        <v>54</v>
      </c>
      <c r="E18" s="7">
        <v>200</v>
      </c>
      <c r="F18" s="7" t="s">
        <v>55</v>
      </c>
      <c r="G18" s="7" t="s">
        <v>20</v>
      </c>
      <c r="H18" s="9"/>
      <c r="I18" s="10"/>
      <c r="J18" s="7"/>
    </row>
    <row r="19" ht="24" customHeight="1" spans="1:10">
      <c r="A19" s="11"/>
      <c r="B19" s="7"/>
      <c r="C19" s="7" t="s">
        <v>56</v>
      </c>
      <c r="D19" s="7" t="s">
        <v>57</v>
      </c>
      <c r="E19" s="7">
        <v>1</v>
      </c>
      <c r="F19" s="7" t="s">
        <v>58</v>
      </c>
      <c r="G19" s="7" t="s">
        <v>20</v>
      </c>
      <c r="H19" s="9"/>
      <c r="I19" s="10"/>
      <c r="J19" s="7"/>
    </row>
    <row r="20" ht="33" customHeight="1" spans="1:10">
      <c r="A20" s="11"/>
      <c r="B20" s="7"/>
      <c r="C20" s="7" t="s">
        <v>59</v>
      </c>
      <c r="D20" s="8" t="s">
        <v>60</v>
      </c>
      <c r="E20" s="7">
        <v>4.4</v>
      </c>
      <c r="F20" s="13" t="s">
        <v>19</v>
      </c>
      <c r="G20" s="7" t="s">
        <v>20</v>
      </c>
      <c r="H20" s="9"/>
      <c r="I20" s="10"/>
      <c r="J20" s="7" t="str">
        <f>_xlfn.DISPIMG("ID_ED46FB3D1274405CA98242DACDFE084C",1)</f>
        <v>=DISPIMG("ID_ED46FB3D1274405CA98242DACDFE084C",1)</v>
      </c>
    </row>
    <row r="21" ht="25" customHeight="1" spans="1:10">
      <c r="A21" s="11"/>
      <c r="B21" s="7"/>
      <c r="C21" s="7" t="s">
        <v>61</v>
      </c>
      <c r="D21" s="8" t="s">
        <v>62</v>
      </c>
      <c r="E21" s="14">
        <f>0.7*1.8*2</f>
        <v>2.52</v>
      </c>
      <c r="F21" s="13" t="s">
        <v>19</v>
      </c>
      <c r="G21" s="7" t="s">
        <v>20</v>
      </c>
      <c r="H21" s="9"/>
      <c r="I21" s="10"/>
      <c r="J21" s="7"/>
    </row>
    <row r="22" ht="28.5" spans="1:10">
      <c r="A22" s="11"/>
      <c r="B22" s="7"/>
      <c r="C22" s="7" t="s">
        <v>35</v>
      </c>
      <c r="D22" s="8" t="s">
        <v>63</v>
      </c>
      <c r="E22" s="7">
        <v>7.68</v>
      </c>
      <c r="F22" s="13" t="s">
        <v>19</v>
      </c>
      <c r="G22" s="7" t="s">
        <v>20</v>
      </c>
      <c r="H22" s="9"/>
      <c r="I22" s="10"/>
      <c r="J22" s="7"/>
    </row>
    <row r="23" ht="24" customHeight="1" spans="1:10">
      <c r="A23" s="11"/>
      <c r="B23" s="7"/>
      <c r="C23" s="7" t="s">
        <v>64</v>
      </c>
      <c r="D23" s="7" t="s">
        <v>65</v>
      </c>
      <c r="E23" s="7">
        <v>2</v>
      </c>
      <c r="F23" s="7" t="s">
        <v>27</v>
      </c>
      <c r="G23" s="7" t="s">
        <v>20</v>
      </c>
      <c r="H23" s="9"/>
      <c r="I23" s="10"/>
      <c r="J23" s="7"/>
    </row>
    <row r="24" ht="53" customHeight="1" spans="1:10">
      <c r="A24" s="11"/>
      <c r="B24" s="12" t="s">
        <v>66</v>
      </c>
      <c r="C24" s="7" t="s">
        <v>67</v>
      </c>
      <c r="D24" s="8" t="s">
        <v>68</v>
      </c>
      <c r="E24" s="7">
        <v>1</v>
      </c>
      <c r="F24" s="7" t="s">
        <v>15</v>
      </c>
      <c r="G24" s="7">
        <v>3</v>
      </c>
      <c r="H24" s="9"/>
      <c r="I24" s="10"/>
      <c r="J24" s="7" t="str">
        <f>_xlfn.DISPIMG("ID_53201E70D0564E7DB19FBE2263B7CC29",1)</f>
        <v>=DISPIMG("ID_53201E70D0564E7DB19FBE2263B7CC29",1)</v>
      </c>
    </row>
    <row r="25" ht="24" customHeight="1" spans="1:10">
      <c r="A25" s="15"/>
      <c r="B25" s="15"/>
      <c r="C25" s="7" t="s">
        <v>69</v>
      </c>
      <c r="D25" s="8" t="s">
        <v>70</v>
      </c>
      <c r="E25" s="7">
        <v>1</v>
      </c>
      <c r="F25" s="7" t="s">
        <v>71</v>
      </c>
      <c r="G25" s="7">
        <v>3</v>
      </c>
      <c r="H25" s="9"/>
      <c r="I25" s="10"/>
      <c r="J25" s="7"/>
    </row>
    <row r="26" s="1" customFormat="1" ht="62" customHeight="1" spans="1:10">
      <c r="A26" s="8" t="s">
        <v>72</v>
      </c>
      <c r="B26" s="8" t="s">
        <v>73</v>
      </c>
      <c r="C26" s="8" t="s">
        <v>73</v>
      </c>
      <c r="D26" s="8" t="s">
        <v>74</v>
      </c>
      <c r="E26" s="13">
        <v>28</v>
      </c>
      <c r="F26" s="13" t="s">
        <v>19</v>
      </c>
      <c r="G26" s="13" t="s">
        <v>20</v>
      </c>
      <c r="H26" s="16"/>
      <c r="I26" s="17"/>
      <c r="J26" s="18"/>
    </row>
    <row r="27" s="1" customFormat="1" ht="46" customHeight="1" spans="1:10">
      <c r="A27" s="7"/>
      <c r="B27" s="6" t="s">
        <v>75</v>
      </c>
      <c r="C27" s="7" t="s">
        <v>76</v>
      </c>
      <c r="D27" s="8" t="s">
        <v>77</v>
      </c>
      <c r="E27" s="13">
        <v>140</v>
      </c>
      <c r="F27" s="13" t="s">
        <v>19</v>
      </c>
      <c r="G27" s="13" t="s">
        <v>20</v>
      </c>
      <c r="H27" s="16"/>
      <c r="I27" s="17"/>
      <c r="J27" s="7"/>
    </row>
    <row r="28" customFormat="1" ht="24" customHeight="1" spans="1:10">
      <c r="A28" s="7"/>
      <c r="B28" s="11"/>
      <c r="C28" s="7" t="s">
        <v>78</v>
      </c>
      <c r="D28" s="7" t="s">
        <v>79</v>
      </c>
      <c r="E28" s="7">
        <v>40</v>
      </c>
      <c r="F28" s="13" t="s">
        <v>19</v>
      </c>
      <c r="G28" s="7"/>
      <c r="H28" s="9"/>
      <c r="I28" s="10"/>
      <c r="J28" s="7"/>
    </row>
    <row r="29" ht="24" customHeight="1" spans="1:10">
      <c r="A29" s="7"/>
      <c r="B29" s="15"/>
      <c r="C29" s="7" t="s">
        <v>80</v>
      </c>
      <c r="D29" s="7" t="s">
        <v>81</v>
      </c>
      <c r="E29" s="7">
        <v>6</v>
      </c>
      <c r="F29" s="7" t="s">
        <v>27</v>
      </c>
      <c r="G29" s="7" t="s">
        <v>20</v>
      </c>
      <c r="H29" s="9"/>
      <c r="I29" s="10"/>
      <c r="J29" s="7"/>
    </row>
    <row r="30" ht="71" customHeight="1" spans="1:10">
      <c r="A30" s="7"/>
      <c r="B30" s="8" t="s">
        <v>82</v>
      </c>
      <c r="C30" s="7" t="s">
        <v>83</v>
      </c>
      <c r="D30" s="7" t="s">
        <v>84</v>
      </c>
      <c r="E30" s="7">
        <v>1</v>
      </c>
      <c r="F30" s="7" t="s">
        <v>71</v>
      </c>
      <c r="G30" s="7" t="s">
        <v>20</v>
      </c>
      <c r="H30" s="9"/>
      <c r="I30" s="10"/>
      <c r="J30" s="7"/>
    </row>
    <row r="31" ht="24" customHeight="1" spans="1:10">
      <c r="A31" s="7"/>
      <c r="B31" s="8" t="s">
        <v>85</v>
      </c>
      <c r="C31" s="7" t="s">
        <v>86</v>
      </c>
      <c r="D31" s="7" t="s">
        <v>87</v>
      </c>
      <c r="E31" s="7">
        <v>12</v>
      </c>
      <c r="F31" s="7" t="s">
        <v>19</v>
      </c>
      <c r="G31" s="7" t="s">
        <v>20</v>
      </c>
      <c r="H31" s="9"/>
      <c r="I31" s="10"/>
      <c r="J31" s="7"/>
    </row>
    <row r="32" ht="24" customHeight="1" spans="1:10">
      <c r="A32" s="7"/>
      <c r="B32" s="8"/>
      <c r="C32" s="7" t="s">
        <v>88</v>
      </c>
      <c r="D32" s="7" t="s">
        <v>89</v>
      </c>
      <c r="E32" s="7">
        <v>37.3</v>
      </c>
      <c r="F32" s="7" t="s">
        <v>19</v>
      </c>
      <c r="G32" s="7" t="s">
        <v>20</v>
      </c>
      <c r="H32" s="9"/>
      <c r="I32" s="10"/>
      <c r="J32" s="7"/>
    </row>
    <row r="33" ht="24" customHeight="1" spans="1:10">
      <c r="A33" s="19" t="s">
        <v>90</v>
      </c>
      <c r="B33" s="20" t="s">
        <v>91</v>
      </c>
      <c r="C33" s="21"/>
      <c r="D33" s="7" t="s">
        <v>92</v>
      </c>
      <c r="E33" s="7">
        <v>1</v>
      </c>
      <c r="F33" s="7" t="s">
        <v>93</v>
      </c>
      <c r="G33" s="7">
        <v>1</v>
      </c>
      <c r="H33" s="9"/>
      <c r="I33" s="10"/>
      <c r="J33" s="7" t="s">
        <v>94</v>
      </c>
    </row>
    <row r="34" ht="24" customHeight="1" spans="1:10">
      <c r="A34" s="22"/>
      <c r="B34" s="7" t="s">
        <v>95</v>
      </c>
      <c r="C34" s="7"/>
      <c r="D34" s="21" t="s">
        <v>96</v>
      </c>
      <c r="E34" s="7">
        <v>1</v>
      </c>
      <c r="F34" s="7" t="s">
        <v>93</v>
      </c>
      <c r="G34" s="7" t="s">
        <v>20</v>
      </c>
      <c r="H34" s="9"/>
      <c r="I34" s="10"/>
      <c r="J34" s="7" t="s">
        <v>97</v>
      </c>
    </row>
    <row r="35" ht="24" customHeight="1" spans="1:10">
      <c r="A35" s="22"/>
      <c r="B35" s="20" t="s">
        <v>98</v>
      </c>
      <c r="C35" s="23"/>
      <c r="D35" s="21"/>
      <c r="E35" s="7">
        <v>1</v>
      </c>
      <c r="F35" s="7" t="s">
        <v>58</v>
      </c>
      <c r="G35" s="7" t="s">
        <v>20</v>
      </c>
      <c r="H35" s="9"/>
      <c r="I35" s="10"/>
      <c r="J35" s="7"/>
    </row>
    <row r="36" ht="24" customHeight="1" spans="1:10">
      <c r="A36" s="24"/>
      <c r="B36" s="20" t="s">
        <v>99</v>
      </c>
      <c r="C36" s="23"/>
      <c r="D36" s="21"/>
      <c r="E36" s="7">
        <v>1</v>
      </c>
      <c r="F36" s="7" t="s">
        <v>58</v>
      </c>
      <c r="G36" s="7" t="s">
        <v>20</v>
      </c>
      <c r="H36" s="9"/>
      <c r="I36" s="10"/>
      <c r="J36" s="7"/>
    </row>
    <row r="37" ht="24" customHeight="1" spans="1:10">
      <c r="A37" s="20" t="s">
        <v>100</v>
      </c>
      <c r="B37" s="23"/>
      <c r="C37" s="23"/>
      <c r="D37" s="23"/>
      <c r="E37" s="23"/>
      <c r="F37" s="23"/>
      <c r="G37" s="23"/>
      <c r="H37" s="21"/>
      <c r="I37" s="10"/>
      <c r="J37" s="7"/>
    </row>
    <row r="38" ht="24" customHeight="1" spans="1:10">
      <c r="A38" s="20" t="s">
        <v>101</v>
      </c>
      <c r="B38" s="23"/>
      <c r="C38" s="23"/>
      <c r="D38" s="23"/>
      <c r="E38" s="23"/>
      <c r="F38" s="23"/>
      <c r="G38" s="23"/>
      <c r="H38" s="21"/>
      <c r="I38" s="10"/>
      <c r="J38" s="7"/>
    </row>
    <row r="39" ht="24" customHeight="1" spans="1:10">
      <c r="A39" s="20" t="s">
        <v>102</v>
      </c>
      <c r="B39" s="23"/>
      <c r="C39" s="23"/>
      <c r="D39" s="23"/>
      <c r="E39" s="23"/>
      <c r="F39" s="23"/>
      <c r="G39" s="23"/>
      <c r="H39" s="21"/>
      <c r="I39" s="10"/>
      <c r="J39" s="7"/>
    </row>
  </sheetData>
  <mergeCells count="18">
    <mergeCell ref="A1:J1"/>
    <mergeCell ref="B33:C33"/>
    <mergeCell ref="B34:C34"/>
    <mergeCell ref="B35:D35"/>
    <mergeCell ref="B36:D36"/>
    <mergeCell ref="A37:H37"/>
    <mergeCell ref="A38:H38"/>
    <mergeCell ref="A39:H39"/>
    <mergeCell ref="A3:A8"/>
    <mergeCell ref="A9:A25"/>
    <mergeCell ref="A26:A32"/>
    <mergeCell ref="A33:A36"/>
    <mergeCell ref="B3:B8"/>
    <mergeCell ref="B9:B14"/>
    <mergeCell ref="B15:B23"/>
    <mergeCell ref="B24:B25"/>
    <mergeCell ref="B27:B29"/>
    <mergeCell ref="B31:B32"/>
  </mergeCells>
  <pageMargins left="0.75" right="0.75" top="1" bottom="1" header="0.5" footer="0.5"/>
  <pageSetup paperSize="9" scale="6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YUN</cp:lastModifiedBy>
  <dcterms:created xsi:type="dcterms:W3CDTF">2026-03-19T23:13:00Z</dcterms:created>
  <dcterms:modified xsi:type="dcterms:W3CDTF">2026-03-24T02:21:28Z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5D8D391BA6CB47B49F6F851AA67390F1_13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