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<sst xmlns="http://schemas.openxmlformats.org/spreadsheetml/2006/main" count="112" uniqueCount="76">
  <si>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黉街毕业季活动</t>
  </si>
  <si>
    <t>序号</t>
  </si>
  <si>
    <t>内容</t>
  </si>
  <si>
    <t>内容明细</t>
  </si>
  <si>
    <t>数量</t>
  </si>
  <si>
    <t>单位</t>
  </si>
  <si>
    <t>报价</t>
  </si>
  <si>
    <t>控制价</t>
  </si>
  <si>
    <t>天数</t>
  </si>
  <si>
    <t>总价</t>
  </si>
  <si>
    <t>效果图</t>
  </si>
  <si>
    <t>备注</t>
  </si>
  <si>
    <t>宣传桁架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</si>
  <si>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*3桁架（含喷绘画面）</t>
    </r>
  </si>
  <si>
    <t>平方米</t>
  </si>
  <si>
    <t>亚克力小盒子（高度约15cm）</t>
  </si>
  <si>
    <t>个</t>
  </si>
  <si>
    <t>马克笔</t>
  </si>
  <si>
    <t>支</t>
  </si>
  <si>
    <t>打卡青春地标</t>
  </si>
  <si>
    <r>
      <rPr>
        <sz val="11"/>
        <color theme="1"/>
        <rFont val="宋体"/>
        <charset val="134"/>
        <scheme val="minor"/>
      </rPr>
      <t>气模（约1m高</t>
    </r>
    <r>
      <rPr>
        <sz val="11"/>
        <color theme="1"/>
        <rFont val="宋体"/>
        <charset val="134"/>
        <scheme val="minor"/>
      </rPr>
      <t xml:space="preserve"> 定制花型）</t>
    </r>
  </si>
  <si>
    <t>雷亚架油漆改色</t>
  </si>
  <si>
    <t>项</t>
  </si>
  <si>
    <t>文字帖（60*15cm*20 黑胶车贴）</t>
  </si>
  <si>
    <t>镜面美陈装置（高2m宽1.5m 8mmpvc含支撑）</t>
  </si>
  <si>
    <r>
      <rPr>
        <sz val="11"/>
        <color theme="1"/>
        <rFont val="宋体"/>
        <charset val="134"/>
        <scheme val="minor"/>
      </rPr>
      <t>签到背景墙（5</t>
    </r>
    <r>
      <rPr>
        <sz val="11"/>
        <color theme="1"/>
        <rFont val="宋体"/>
        <charset val="134"/>
        <scheme val="minor"/>
      </rPr>
      <t>*3m</t>
    </r>
    <r>
      <rPr>
        <sz val="11"/>
        <color theme="1"/>
        <rFont val="宋体"/>
        <charset val="134"/>
        <scheme val="minor"/>
      </rPr>
      <t>桁架+喷绘布）</t>
    </r>
  </si>
  <si>
    <t>御守伴手礼</t>
  </si>
  <si>
    <t>拍立得相纸</t>
  </si>
  <si>
    <t>张</t>
  </si>
  <si>
    <t>电动充气泵</t>
  </si>
  <si>
    <t>定制气球</t>
  </si>
  <si>
    <t>六月花神巡游及互动</t>
  </si>
  <si>
    <t>互动点位背景桁架（3*2m含黑底喷绘）*4</t>
  </si>
  <si>
    <t>跳绳</t>
  </si>
  <si>
    <t>花神npc（含妆造）</t>
  </si>
  <si>
    <t>人</t>
  </si>
  <si>
    <t>花神荷花道具 欧根纱（花朵直径约50cm）</t>
  </si>
  <si>
    <t>游戏点位兼职</t>
  </si>
  <si>
    <t>长条桌（1.8*0.8m 第一天原价）</t>
  </si>
  <si>
    <t>4张长条桌（1.8*0.8m 第二天半价）</t>
  </si>
  <si>
    <r>
      <rPr>
        <sz val="11"/>
        <color theme="1"/>
        <rFont val="宋体"/>
        <charset val="134"/>
        <scheme val="minor"/>
      </rPr>
      <t>长条桌kt板（3面）</t>
    </r>
    <r>
      <rPr>
        <sz val="11"/>
        <color theme="1"/>
        <rFont val="宋体"/>
        <charset val="134"/>
        <scheme val="minor"/>
      </rPr>
      <t>*4</t>
    </r>
  </si>
  <si>
    <t>游戏规则（0.6*0.9mkt板）</t>
  </si>
  <si>
    <t>落日青春歌会</t>
  </si>
  <si>
    <t>背景桁架+画面（4*2.6m 含黑底喷绘）</t>
  </si>
  <si>
    <t>单15立柱音响（第一天原价）</t>
  </si>
  <si>
    <t>单15立柱音响（第二天半价）</t>
  </si>
  <si>
    <t>官方服务台</t>
  </si>
  <si>
    <t>双面画面（4m*高3m 黑胶车贴）</t>
  </si>
  <si>
    <t>平米</t>
  </si>
  <si>
    <t>1张长条桌（1.8*0.8m 第一天原价）</t>
  </si>
  <si>
    <t>1张长条桌（1.8*0.8m 第二天原价）</t>
  </si>
  <si>
    <t>折叠椅（第一天原价）</t>
  </si>
  <si>
    <t>把</t>
  </si>
  <si>
    <t>折叠椅（第二天半价）</t>
  </si>
  <si>
    <t>1套长条桌kt板（3面）</t>
  </si>
  <si>
    <t>兼职</t>
  </si>
  <si>
    <t>银票（150g铜版纸 14*21cm双面印刷）</t>
  </si>
  <si>
    <t>告知牌（0.6*0.9mkt板）*3</t>
  </si>
  <si>
    <t>花船</t>
  </si>
  <si>
    <t>花船改造（假花装饰+5朵eva材质手工定制荷花、3片eva材质手工定制荷叶）</t>
  </si>
  <si>
    <t>组</t>
  </si>
  <si>
    <t>北舞台亮化</t>
  </si>
  <si>
    <t>户外防水串灯（约100米）</t>
  </si>
  <si>
    <t>辅材</t>
  </si>
  <si>
    <t>电线</t>
  </si>
  <si>
    <t>米</t>
  </si>
  <si>
    <t>摄影摄像</t>
  </si>
  <si>
    <t>礼品采购</t>
  </si>
  <si>
    <t>不可竞争</t>
  </si>
  <si>
    <t>暂列金</t>
  </si>
  <si>
    <t>运输</t>
  </si>
  <si>
    <t>趟</t>
  </si>
  <si>
    <t>人工</t>
  </si>
  <si>
    <t>小计</t>
  </si>
  <si>
    <t>税点（6%）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</si>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</sst>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419101</xdr:colOff>
      <xdr:row>8</xdr:row>
      <xdr:rowOff>14178</xdr:rowOff>
    </xdr:from>
    <xdr:to>
      <xdr:col>10</xdr:col>
      <xdr:colOff>1314450</xdr:colOff>
      <xdr:row>8</xdr:row>
      <xdr:rowOff>1176082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5585" y="2745740"/>
          <a:ext cx="895350" cy="1162050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533401</xdr:colOff>
      <xdr:row>13</xdr:row>
      <xdr:rowOff>66675</xdr:rowOff>
    </xdr:from>
    <xdr:to>
      <xdr:col>10</xdr:col>
      <xdr:colOff>1428751</xdr:colOff>
      <xdr:row>13</xdr:row>
      <xdr:rowOff>984885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885" y="6435090"/>
          <a:ext cx="895350" cy="918210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542926</xdr:colOff>
      <xdr:row>10</xdr:row>
      <xdr:rowOff>13113</xdr:rowOff>
    </xdr:from>
    <xdr:to>
      <xdr:col>10</xdr:col>
      <xdr:colOff>1419226</xdr:colOff>
      <xdr:row>10</xdr:row>
      <xdr:rowOff>1062748</xdr:rowOff>
    </xdr:to>
    <xdr:pic>
      <xdr:nvPicPr>
        <xdr:cNvPr id="7" name="图片 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9410" y="4304665"/>
          <a:ext cx="876300" cy="1049655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285750</xdr:colOff>
      <xdr:row>17</xdr:row>
      <xdr:rowOff>159221</xdr:rowOff>
    </xdr:from>
    <xdr:to>
      <xdr:col>10</xdr:col>
      <xdr:colOff>1196276</xdr:colOff>
      <xdr:row>17</xdr:row>
      <xdr:rowOff>1362074</xdr:rowOff>
    </xdr:to>
    <xdr:pic>
      <xdr:nvPicPr>
        <xdr:cNvPr id="9" name="图片 8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2235" y="9730105"/>
          <a:ext cx="909955" cy="1202690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371476</xdr:colOff>
      <xdr:row>16</xdr:row>
      <xdr:rowOff>85766</xdr:rowOff>
    </xdr:from>
    <xdr:to>
      <xdr:col>10</xdr:col>
      <xdr:colOff>1400176</xdr:colOff>
      <xdr:row>16</xdr:row>
      <xdr:rowOff>1352144</xdr:rowOff>
    </xdr:to>
    <xdr:pic>
      <xdr:nvPicPr>
        <xdr:cNvPr id="11" name="图片 1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7960" y="8228330"/>
          <a:ext cx="1028700" cy="126619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142876</xdr:colOff>
      <xdr:row>35</xdr:row>
      <xdr:rowOff>95251</xdr:rowOff>
    </xdr:from>
    <xdr:to>
      <xdr:col>11</xdr:col>
      <xdr:colOff>0</xdr:colOff>
      <xdr:row>35</xdr:row>
      <xdr:rowOff>1143001</xdr:rowOff>
    </xdr:to>
    <xdr:pic>
      <xdr:nvPicPr>
        <xdr:cNvPr id="4" name="图片 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35" b="15135"/>
        <a:stretch>
          <a:fillRect/>
        </a:stretch>
      </xdr:blipFill>
      <xdr:spPr>
        <a:xfrm>
          <a:off x="8849360" y="16959580"/>
          <a:ext cx="149606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view="pageBreakPreview" zoomScaleNormal="130" workbookViewId="0">
      <pane ySplit="2" topLeftCell="A29" activePane="bottomLeft" state="frozen"/>
      <selection/>
      <selection pane="bottomLeft" activeCell="D49" sqref="D49"/>
    </sheetView>
  </sheetViews>
  <sheetFormatPr defaultColWidth="8.74774774774775" defaultRowHeight="14.1"/>
  <cols>
    <col min="2" max="2" width="14.1261261261261" customWidth="1"/>
    <col min="3" max="3" width="34.5045045045045" customWidth="1"/>
    <col min="4" max="4" width="8.5045045045045" customWidth="1"/>
    <col min="5" max="5" width="8.74774774774775" style="1"/>
    <col min="6" max="6" width="8.87387387387387" style="1" customWidth="1"/>
    <col min="7" max="9" width="9.5045045045045" style="1" customWidth="1"/>
    <col min="10" max="10" width="11.5045045045045" style="1" customWidth="1"/>
    <col min="11" max="11" width="23.2522522522523" style="1" customWidth="1"/>
    <col min="12" max="12" width="17.8738738738739" customWidth="1"/>
    <col min="13" max="13" width="20.7477477477477" customWidth="1"/>
    <col min="14" max="14" width="17.5045045045045" customWidth="1"/>
  </cols>
  <sheetData>
    <row r="1" ht="36.95" customHeight="1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1"/>
    </row>
    <row r="2" ht="21.95" customHeight="1" spans="1:13">
      <c r="A2" s="3" t="s">
        <v>1</v>
      </c>
      <c r="B2" s="4" t="s">
        <v>2</v>
      </c>
      <c r="C2" s="3" t="s">
        <v>3</v>
      </c>
      <c r="D2" s="3"/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1"/>
    </row>
    <row r="3" ht="24" customHeight="1" spans="1:13">
      <c r="A3" s="4">
        <v>1</v>
      </c>
      <c r="B3" s="6" t="s">
        <v>12</v>
      </c>
      <c r="C3" s="7" t="s">
        <v>13</v>
      </c>
      <c r="D3" s="8"/>
      <c r="E3" s="9">
        <v>15</v>
      </c>
      <c r="F3" s="5" t="s">
        <v>14</v>
      </c>
      <c r="G3" s="9"/>
      <c r="H3" s="9">
        <v>45</v>
      </c>
      <c r="I3" s="9">
        <v>1</v>
      </c>
      <c r="J3" s="9"/>
      <c r="K3" s="9"/>
      <c r="L3" s="9"/>
      <c r="M3" s="10"/>
    </row>
    <row r="4" ht="24" customHeight="1" spans="1:13">
      <c r="A4" s="4">
        <v>2</v>
      </c>
      <c r="B4" s="11"/>
      <c r="C4" s="7" t="s">
        <v>15</v>
      </c>
      <c r="D4" s="8"/>
      <c r="E4" s="9">
        <v>1</v>
      </c>
      <c r="F4" s="5" t="s">
        <v>16</v>
      </c>
      <c r="G4" s="9"/>
      <c r="H4" s="9">
        <v>60</v>
      </c>
      <c r="I4" s="9">
        <v>1</v>
      </c>
      <c r="J4" s="9"/>
      <c r="K4" s="9"/>
      <c r="L4" s="9"/>
      <c r="M4" s="10"/>
    </row>
    <row r="5" ht="24" customHeight="1" spans="1:13">
      <c r="A5" s="4">
        <v>3</v>
      </c>
      <c r="B5" s="12"/>
      <c r="C5" s="7" t="s">
        <v>17</v>
      </c>
      <c r="D5" s="8"/>
      <c r="E5" s="9">
        <v>10</v>
      </c>
      <c r="F5" s="5" t="s">
        <v>18</v>
      </c>
      <c r="G5" s="9"/>
      <c r="H5" s="9">
        <v>5</v>
      </c>
      <c r="I5" s="9">
        <v>1</v>
      </c>
      <c r="J5" s="9"/>
      <c r="K5" s="9"/>
      <c r="L5" s="9"/>
      <c r="M5" s="10"/>
    </row>
    <row r="6" ht="26.25" customHeight="1" spans="1:13">
      <c r="A6" s="4">
        <f>ROW()-2</f>
        <v>4</v>
      </c>
      <c r="B6" s="13" t="s">
        <v>19</v>
      </c>
      <c r="C6" s="7" t="s">
        <v>20</v>
      </c>
      <c r="D6" s="14"/>
      <c r="E6" s="9">
        <v>4</v>
      </c>
      <c r="F6" s="5" t="s">
        <v>16</v>
      </c>
      <c r="G6" s="9"/>
      <c r="H6" s="9">
        <v>1600</v>
      </c>
      <c r="I6" s="9">
        <v>1</v>
      </c>
      <c r="J6" s="9"/>
      <c r="K6" s="9"/>
      <c r="L6" s="9"/>
      <c r="M6" s="10"/>
    </row>
    <row r="7" ht="24.95" customHeight="1" spans="1:13">
      <c r="A7" s="4">
        <f t="shared" ref="A7:A20" si="0">ROW()-2</f>
        <v>5</v>
      </c>
      <c r="B7" s="15"/>
      <c r="C7" s="7" t="s">
        <v>21</v>
      </c>
      <c r="D7" s="8"/>
      <c r="E7" s="9">
        <v>1</v>
      </c>
      <c r="F7" s="3" t="s">
        <v>22</v>
      </c>
      <c r="G7" s="9"/>
      <c r="H7" s="9">
        <v>1500</v>
      </c>
      <c r="I7" s="9">
        <v>1</v>
      </c>
      <c r="J7" s="9"/>
      <c r="K7" s="9"/>
      <c r="L7" s="9"/>
      <c r="M7" s="10"/>
    </row>
    <row r="8" ht="33" customHeight="1" spans="1:13">
      <c r="A8" s="4">
        <f t="shared" si="0"/>
        <v>6</v>
      </c>
      <c r="B8" s="15"/>
      <c r="C8" s="7" t="s">
        <v>23</v>
      </c>
      <c r="D8" s="8"/>
      <c r="E8" s="9">
        <v>1.8</v>
      </c>
      <c r="F8" s="5" t="s">
        <v>14</v>
      </c>
      <c r="G8" s="9"/>
      <c r="H8" s="9">
        <v>35</v>
      </c>
      <c r="I8" s="9">
        <v>1</v>
      </c>
      <c r="J8" s="9"/>
      <c r="K8" s="9"/>
      <c r="L8" s="9"/>
      <c r="M8" s="10"/>
    </row>
    <row r="9" ht="93.75" customHeight="1" spans="1:13">
      <c r="A9" s="4">
        <f t="shared" si="0"/>
        <v>7</v>
      </c>
      <c r="B9" s="15"/>
      <c r="C9" s="7" t="s">
        <v>24</v>
      </c>
      <c r="D9" s="8"/>
      <c r="E9" s="9">
        <v>2</v>
      </c>
      <c r="F9" s="3" t="s">
        <v>22</v>
      </c>
      <c r="G9" s="9"/>
      <c r="H9" s="9">
        <v>2200</v>
      </c>
      <c r="I9" s="9">
        <v>1</v>
      </c>
      <c r="J9" s="9"/>
      <c r="K9" s="9"/>
      <c r="L9" s="9"/>
      <c r="M9" s="10"/>
    </row>
    <row r="10" ht="29.1" customHeight="1" spans="1:13">
      <c r="A10" s="4">
        <f t="shared" si="0"/>
        <v>8</v>
      </c>
      <c r="B10" s="15"/>
      <c r="C10" s="16" t="s">
        <v>25</v>
      </c>
      <c r="D10" s="17"/>
      <c r="E10" s="9">
        <v>15</v>
      </c>
      <c r="F10" s="5" t="s">
        <v>14</v>
      </c>
      <c r="G10" s="9"/>
      <c r="H10" s="9">
        <v>45</v>
      </c>
      <c r="I10" s="9">
        <v>1</v>
      </c>
      <c r="J10" s="9"/>
      <c r="K10" s="9"/>
      <c r="L10" s="9"/>
      <c r="M10" s="10"/>
    </row>
    <row r="11" ht="85.5" customHeight="1" spans="1:13">
      <c r="A11" s="4">
        <v>9</v>
      </c>
      <c r="B11" s="15"/>
      <c r="C11" s="16" t="s">
        <v>26</v>
      </c>
      <c r="D11" s="17"/>
      <c r="E11" s="9">
        <v>200</v>
      </c>
      <c r="F11" s="5" t="s">
        <v>16</v>
      </c>
      <c r="G11" s="9"/>
      <c r="H11" s="9">
        <v>16</v>
      </c>
      <c r="I11" s="9">
        <v>1</v>
      </c>
      <c r="J11" s="9"/>
      <c r="K11" s="9"/>
      <c r="L11" s="9"/>
      <c r="M11" s="10"/>
    </row>
    <row r="12" ht="39" customHeight="1" spans="1:13">
      <c r="A12" s="4">
        <v>10</v>
      </c>
      <c r="B12" s="15"/>
      <c r="C12" s="16" t="s">
        <v>27</v>
      </c>
      <c r="D12" s="17"/>
      <c r="E12" s="9">
        <v>200</v>
      </c>
      <c r="F12" s="5" t="s">
        <v>28</v>
      </c>
      <c r="G12" s="9"/>
      <c r="H12" s="9">
        <v>10</v>
      </c>
      <c r="I12" s="9">
        <v>1</v>
      </c>
      <c r="J12" s="9"/>
      <c r="K12" s="9"/>
      <c r="L12" s="9"/>
      <c r="M12" s="10"/>
    </row>
    <row r="13" ht="39" customHeight="1" spans="1:13">
      <c r="A13" s="4">
        <v>11</v>
      </c>
      <c r="B13" s="15"/>
      <c r="C13" s="16" t="s">
        <v>29</v>
      </c>
      <c r="D13" s="17"/>
      <c r="E13" s="9">
        <v>1</v>
      </c>
      <c r="F13" s="5" t="s">
        <v>16</v>
      </c>
      <c r="G13" s="9"/>
      <c r="H13" s="9">
        <v>35</v>
      </c>
      <c r="I13" s="9">
        <v>1</v>
      </c>
      <c r="J13" s="9"/>
      <c r="K13" s="9"/>
      <c r="L13" s="9"/>
      <c r="M13" s="10"/>
    </row>
    <row r="14" ht="85.5" customHeight="1" spans="1:13">
      <c r="A14" s="4">
        <v>12</v>
      </c>
      <c r="B14" s="18"/>
      <c r="C14" s="4" t="s">
        <v>30</v>
      </c>
      <c r="D14" s="14"/>
      <c r="E14" s="9">
        <v>200</v>
      </c>
      <c r="F14" s="3" t="s">
        <v>16</v>
      </c>
      <c r="G14" s="9"/>
      <c r="H14" s="9">
        <v>2.5</v>
      </c>
      <c r="I14" s="9">
        <v>1</v>
      </c>
      <c r="J14" s="9"/>
      <c r="K14" s="9"/>
      <c r="L14" s="9"/>
      <c r="M14" s="10"/>
    </row>
    <row r="15" ht="29.25" customHeight="1" spans="1:13">
      <c r="A15" s="4">
        <f t="shared" si="0"/>
        <v>13</v>
      </c>
      <c r="B15" s="19" t="s">
        <v>31</v>
      </c>
      <c r="C15" s="16" t="s">
        <v>32</v>
      </c>
      <c r="D15" s="17"/>
      <c r="E15" s="9">
        <v>24</v>
      </c>
      <c r="F15" s="5" t="s">
        <v>14</v>
      </c>
      <c r="G15" s="9"/>
      <c r="H15" s="9">
        <v>45</v>
      </c>
      <c r="I15" s="9">
        <v>1</v>
      </c>
      <c r="J15" s="9"/>
      <c r="K15" s="9"/>
      <c r="L15" s="9"/>
      <c r="M15" s="10"/>
    </row>
    <row r="16" ht="24.95" customHeight="1" spans="1:13">
      <c r="A16" s="4">
        <f t="shared" si="0"/>
        <v>14</v>
      </c>
      <c r="B16" s="20"/>
      <c r="C16" s="4" t="s">
        <v>33</v>
      </c>
      <c r="D16" s="14"/>
      <c r="E16" s="9">
        <v>2</v>
      </c>
      <c r="F16" s="5" t="s">
        <v>16</v>
      </c>
      <c r="G16" s="9"/>
      <c r="H16" s="9">
        <v>25</v>
      </c>
      <c r="I16" s="9">
        <v>1</v>
      </c>
      <c r="J16" s="9"/>
      <c r="K16" s="9"/>
      <c r="L16" s="9"/>
      <c r="M16" s="10"/>
    </row>
    <row r="17" ht="112.5" customHeight="1" spans="1:13">
      <c r="A17" s="4">
        <v>15</v>
      </c>
      <c r="B17" s="20"/>
      <c r="C17" s="7" t="s">
        <v>34</v>
      </c>
      <c r="D17" s="8"/>
      <c r="E17" s="9">
        <v>1</v>
      </c>
      <c r="F17" s="5" t="s">
        <v>35</v>
      </c>
      <c r="G17" s="9"/>
      <c r="H17" s="9">
        <v>1500</v>
      </c>
      <c r="I17" s="9">
        <v>2</v>
      </c>
      <c r="J17" s="9"/>
      <c r="K17" s="9"/>
      <c r="L17" s="9"/>
      <c r="M17" s="10"/>
    </row>
    <row r="18" ht="115.5" customHeight="1" spans="1:13">
      <c r="A18" s="4">
        <v>16</v>
      </c>
      <c r="B18" s="20"/>
      <c r="C18" s="7" t="s">
        <v>36</v>
      </c>
      <c r="D18" s="8"/>
      <c r="E18" s="9">
        <v>1</v>
      </c>
      <c r="F18" s="5" t="s">
        <v>16</v>
      </c>
      <c r="G18" s="9"/>
      <c r="H18" s="9">
        <v>320</v>
      </c>
      <c r="I18" s="9">
        <v>1</v>
      </c>
      <c r="J18" s="9"/>
      <c r="K18" s="9"/>
      <c r="L18" s="9"/>
      <c r="M18" s="10"/>
    </row>
    <row r="19" ht="24.95" customHeight="1" spans="1:13">
      <c r="A19" s="4">
        <v>17</v>
      </c>
      <c r="B19" s="20"/>
      <c r="C19" s="7" t="s">
        <v>37</v>
      </c>
      <c r="D19" s="8"/>
      <c r="E19" s="9">
        <v>4</v>
      </c>
      <c r="F19" s="5" t="s">
        <v>35</v>
      </c>
      <c r="G19" s="9"/>
      <c r="H19" s="9">
        <v>280</v>
      </c>
      <c r="I19" s="9">
        <v>2</v>
      </c>
      <c r="J19" s="9"/>
      <c r="K19" s="9"/>
      <c r="L19" s="9"/>
      <c r="M19" s="10"/>
    </row>
    <row r="20" ht="24.95" customHeight="1" spans="1:13">
      <c r="A20" s="4">
        <f t="shared" si="0"/>
        <v>18</v>
      </c>
      <c r="B20" s="20"/>
      <c r="C20" s="7" t="s">
        <v>38</v>
      </c>
      <c r="D20" s="8"/>
      <c r="E20" s="9">
        <v>4</v>
      </c>
      <c r="F20" s="5" t="s">
        <v>28</v>
      </c>
      <c r="G20" s="9"/>
      <c r="H20" s="9">
        <v>40</v>
      </c>
      <c r="I20" s="9">
        <v>1</v>
      </c>
      <c r="J20" s="9"/>
      <c r="K20" s="9"/>
      <c r="L20" s="9"/>
      <c r="M20" s="10"/>
    </row>
    <row r="21" ht="24.95" customHeight="1" spans="1:13">
      <c r="A21" s="4">
        <v>19</v>
      </c>
      <c r="B21" s="20"/>
      <c r="C21" s="7" t="s">
        <v>39</v>
      </c>
      <c r="D21" s="8"/>
      <c r="E21" s="9">
        <v>4</v>
      </c>
      <c r="F21" s="5" t="s">
        <v>28</v>
      </c>
      <c r="G21" s="9"/>
      <c r="H21" s="9">
        <v>20</v>
      </c>
      <c r="I21" s="9">
        <v>1</v>
      </c>
      <c r="J21" s="9"/>
      <c r="K21" s="9"/>
      <c r="L21" s="9"/>
      <c r="M21" s="10"/>
    </row>
    <row r="22" ht="24.95" customHeight="1" spans="1:13">
      <c r="A22" s="4">
        <f t="shared" ref="A22:A46" si="1">ROW()-2</f>
        <v>20</v>
      </c>
      <c r="B22" s="20"/>
      <c r="C22" s="7" t="s">
        <v>40</v>
      </c>
      <c r="D22" s="8"/>
      <c r="E22" s="3">
        <f>2.6*0.8*4</f>
        <v>8.32</v>
      </c>
      <c r="F22" s="5" t="s">
        <v>14</v>
      </c>
      <c r="G22" s="9"/>
      <c r="H22" s="9">
        <v>35</v>
      </c>
      <c r="I22" s="9">
        <v>1</v>
      </c>
      <c r="J22" s="9"/>
      <c r="K22" s="9"/>
      <c r="L22" s="9"/>
      <c r="M22" s="10"/>
    </row>
    <row r="23" ht="38.1" customHeight="1" spans="1:13">
      <c r="A23" s="4">
        <f t="shared" si="1"/>
        <v>21</v>
      </c>
      <c r="B23" s="21"/>
      <c r="C23" s="16" t="s">
        <v>41</v>
      </c>
      <c r="D23" s="17"/>
      <c r="E23" s="9">
        <v>20</v>
      </c>
      <c r="F23" s="5" t="s">
        <v>14</v>
      </c>
      <c r="G23" s="9"/>
      <c r="H23" s="9">
        <v>35</v>
      </c>
      <c r="I23" s="9">
        <v>1</v>
      </c>
      <c r="J23" s="9"/>
      <c r="K23" s="9"/>
      <c r="L23" s="9"/>
      <c r="M23" s="10"/>
    </row>
    <row r="24" ht="32.1" customHeight="1" spans="1:13">
      <c r="A24" s="4">
        <f t="shared" si="1"/>
        <v>22</v>
      </c>
      <c r="B24" s="15" t="s">
        <v>42</v>
      </c>
      <c r="C24" s="16" t="s">
        <v>43</v>
      </c>
      <c r="D24" s="17"/>
      <c r="E24" s="9">
        <v>10.4</v>
      </c>
      <c r="F24" s="5" t="s">
        <v>14</v>
      </c>
      <c r="G24" s="9"/>
      <c r="H24" s="9">
        <v>45</v>
      </c>
      <c r="I24" s="9">
        <v>1</v>
      </c>
      <c r="J24" s="9"/>
      <c r="K24" s="9"/>
      <c r="L24" s="9"/>
      <c r="M24" s="10"/>
    </row>
    <row r="25" ht="32.1" customHeight="1" spans="1:13">
      <c r="A25" s="4">
        <v>23</v>
      </c>
      <c r="B25" s="15"/>
      <c r="C25" s="16" t="s">
        <v>44</v>
      </c>
      <c r="D25" s="17"/>
      <c r="E25" s="9">
        <v>1</v>
      </c>
      <c r="F25" s="5" t="s">
        <v>22</v>
      </c>
      <c r="G25" s="9"/>
      <c r="H25" s="9">
        <v>1500</v>
      </c>
      <c r="I25" s="9">
        <v>1</v>
      </c>
      <c r="J25" s="9"/>
      <c r="K25" s="9"/>
      <c r="L25" s="9"/>
      <c r="M25" s="10"/>
    </row>
    <row r="26" ht="24.95" customHeight="1" spans="1:13">
      <c r="A26" s="4">
        <f t="shared" si="1"/>
        <v>24</v>
      </c>
      <c r="B26" s="18"/>
      <c r="C26" s="7" t="s">
        <v>45</v>
      </c>
      <c r="D26" s="8"/>
      <c r="E26" s="9">
        <v>1</v>
      </c>
      <c r="F26" s="3" t="s">
        <v>22</v>
      </c>
      <c r="G26" s="9"/>
      <c r="H26" s="9">
        <v>750</v>
      </c>
      <c r="I26" s="9">
        <v>1</v>
      </c>
      <c r="J26" s="9"/>
      <c r="K26" s="9"/>
      <c r="L26" s="9"/>
      <c r="M26" s="10"/>
    </row>
    <row r="27" ht="24.95" customHeight="1" spans="1:13">
      <c r="A27" s="4">
        <f t="shared" si="1"/>
        <v>25</v>
      </c>
      <c r="B27" s="15" t="s">
        <v>46</v>
      </c>
      <c r="C27" s="7" t="s">
        <v>47</v>
      </c>
      <c r="D27" s="8"/>
      <c r="E27" s="9">
        <f>(4*3*2)+(0.2*3*2)</f>
        <v>25.2</v>
      </c>
      <c r="F27" s="3" t="s">
        <v>48</v>
      </c>
      <c r="G27" s="9"/>
      <c r="H27" s="9">
        <v>35</v>
      </c>
      <c r="I27" s="9">
        <v>1</v>
      </c>
      <c r="J27" s="9"/>
      <c r="K27" s="9"/>
      <c r="L27" s="9"/>
      <c r="M27" s="10"/>
    </row>
    <row r="28" ht="24.95" customHeight="1" spans="1:13">
      <c r="A28" s="4">
        <f t="shared" si="1"/>
        <v>26</v>
      </c>
      <c r="B28" s="15"/>
      <c r="C28" s="7" t="s">
        <v>49</v>
      </c>
      <c r="D28" s="8"/>
      <c r="E28" s="9">
        <v>1</v>
      </c>
      <c r="F28" s="3" t="s">
        <v>28</v>
      </c>
      <c r="G28" s="9"/>
      <c r="H28" s="9">
        <v>40</v>
      </c>
      <c r="I28" s="9">
        <v>1</v>
      </c>
      <c r="J28" s="9"/>
      <c r="K28" s="9"/>
      <c r="L28" s="9"/>
      <c r="M28" s="10"/>
    </row>
    <row r="29" ht="24.95" customHeight="1" spans="1:13">
      <c r="A29" s="4">
        <v>27</v>
      </c>
      <c r="B29" s="15"/>
      <c r="C29" s="7" t="s">
        <v>50</v>
      </c>
      <c r="D29" s="8"/>
      <c r="E29" s="9">
        <v>1</v>
      </c>
      <c r="F29" s="3" t="s">
        <v>28</v>
      </c>
      <c r="G29" s="9"/>
      <c r="H29" s="9">
        <v>20</v>
      </c>
      <c r="I29" s="9">
        <v>1</v>
      </c>
      <c r="J29" s="9"/>
      <c r="K29" s="9"/>
      <c r="L29" s="9"/>
      <c r="M29" s="10"/>
    </row>
    <row r="30" ht="24.95" customHeight="1" spans="1:13">
      <c r="A30" s="4">
        <f t="shared" si="1"/>
        <v>28</v>
      </c>
      <c r="B30" s="15"/>
      <c r="C30" s="7" t="s">
        <v>51</v>
      </c>
      <c r="D30" s="8"/>
      <c r="E30" s="9">
        <v>2</v>
      </c>
      <c r="F30" s="5" t="s">
        <v>52</v>
      </c>
      <c r="G30" s="9"/>
      <c r="H30" s="9">
        <v>15</v>
      </c>
      <c r="I30" s="9">
        <v>1</v>
      </c>
      <c r="J30" s="9"/>
      <c r="K30" s="9"/>
      <c r="L30" s="9"/>
      <c r="M30" s="10"/>
    </row>
    <row r="31" ht="24.95" customHeight="1" spans="1:13">
      <c r="A31" s="4">
        <v>29</v>
      </c>
      <c r="B31" s="15"/>
      <c r="C31" s="7" t="s">
        <v>53</v>
      </c>
      <c r="D31" s="8"/>
      <c r="E31" s="9">
        <v>2</v>
      </c>
      <c r="F31" s="5" t="s">
        <v>52</v>
      </c>
      <c r="G31" s="9"/>
      <c r="H31" s="9">
        <v>7.5</v>
      </c>
      <c r="I31" s="9">
        <v>1</v>
      </c>
      <c r="J31" s="9"/>
      <c r="K31" s="9"/>
      <c r="L31" s="9"/>
      <c r="M31" s="10"/>
    </row>
    <row r="32" ht="24.95" customHeight="1" spans="1:13">
      <c r="A32" s="4">
        <f t="shared" si="1"/>
        <v>30</v>
      </c>
      <c r="B32" s="15"/>
      <c r="C32" s="7" t="s">
        <v>54</v>
      </c>
      <c r="D32" s="8"/>
      <c r="E32" s="3">
        <f>2.6*0.8*1</f>
        <v>2.08</v>
      </c>
      <c r="F32" s="3" t="s">
        <v>48</v>
      </c>
      <c r="G32" s="9"/>
      <c r="H32" s="9">
        <v>35</v>
      </c>
      <c r="I32" s="9">
        <v>1</v>
      </c>
      <c r="J32" s="9"/>
      <c r="K32" s="9"/>
      <c r="L32" s="9"/>
      <c r="M32" s="10"/>
    </row>
    <row r="33" ht="24.95" customHeight="1" spans="1:13">
      <c r="A33" s="4">
        <v>31</v>
      </c>
      <c r="B33" s="15"/>
      <c r="C33" s="7" t="s">
        <v>55</v>
      </c>
      <c r="D33" s="8"/>
      <c r="E33" s="3">
        <v>1</v>
      </c>
      <c r="F33" s="5" t="s">
        <v>35</v>
      </c>
      <c r="G33" s="9"/>
      <c r="H33" s="9">
        <v>280</v>
      </c>
      <c r="I33" s="9">
        <v>2</v>
      </c>
      <c r="J33" s="9"/>
      <c r="K33" s="9"/>
      <c r="L33" s="9"/>
      <c r="M33" s="10"/>
    </row>
    <row r="34" ht="24.95" customHeight="1" spans="1:13">
      <c r="A34" s="4">
        <v>32</v>
      </c>
      <c r="B34" s="15"/>
      <c r="C34" s="7" t="s">
        <v>56</v>
      </c>
      <c r="D34" s="8"/>
      <c r="E34" s="3">
        <v>2000</v>
      </c>
      <c r="F34" s="5" t="s">
        <v>28</v>
      </c>
      <c r="G34" s="9"/>
      <c r="H34" s="9">
        <v>0.55</v>
      </c>
      <c r="I34" s="9">
        <v>1</v>
      </c>
      <c r="J34" s="9"/>
      <c r="K34" s="9"/>
      <c r="L34" s="9"/>
      <c r="M34" s="10"/>
    </row>
    <row r="35" ht="32.1" customHeight="1" spans="1:13">
      <c r="A35" s="4">
        <v>33</v>
      </c>
      <c r="B35" s="18"/>
      <c r="C35" s="16" t="s">
        <v>57</v>
      </c>
      <c r="D35" s="17"/>
      <c r="E35" s="9">
        <v>1.62</v>
      </c>
      <c r="F35" s="5" t="s">
        <v>14</v>
      </c>
      <c r="G35" s="9"/>
      <c r="H35" s="9">
        <v>35</v>
      </c>
      <c r="I35" s="9">
        <v>1</v>
      </c>
      <c r="J35" s="9"/>
      <c r="K35" s="9"/>
      <c r="L35" s="9"/>
      <c r="M35" s="10"/>
    </row>
    <row r="36" ht="93.75" customHeight="1" spans="1:13">
      <c r="A36" s="4">
        <v>34</v>
      </c>
      <c r="B36" s="22" t="s">
        <v>58</v>
      </c>
      <c r="C36" s="16" t="s">
        <v>59</v>
      </c>
      <c r="D36" s="17"/>
      <c r="E36" s="9">
        <v>1</v>
      </c>
      <c r="F36" s="5" t="s">
        <v>60</v>
      </c>
      <c r="G36" s="9"/>
      <c r="H36" s="9">
        <v>6200</v>
      </c>
      <c r="I36" s="9">
        <v>1</v>
      </c>
      <c r="J36" s="9"/>
      <c r="K36" s="9"/>
      <c r="L36" s="9"/>
      <c r="M36" s="10"/>
    </row>
    <row r="37" ht="37.5" customHeight="1" spans="1:13">
      <c r="A37" s="4">
        <v>35</v>
      </c>
      <c r="B37" s="22" t="s">
        <v>61</v>
      </c>
      <c r="C37" s="16" t="s">
        <v>62</v>
      </c>
      <c r="D37" s="17"/>
      <c r="E37" s="9">
        <v>1</v>
      </c>
      <c r="F37" s="5" t="s">
        <v>60</v>
      </c>
      <c r="G37" s="9"/>
      <c r="H37" s="9">
        <v>580</v>
      </c>
      <c r="I37" s="9">
        <v>1</v>
      </c>
      <c r="J37" s="9"/>
      <c r="K37" s="9"/>
      <c r="L37" s="9"/>
      <c r="M37" s="10"/>
    </row>
    <row r="38" ht="37.5" customHeight="1" spans="1:13">
      <c r="A38" s="4">
        <v>36</v>
      </c>
      <c r="B38" s="5" t="s">
        <v>63</v>
      </c>
      <c r="C38" s="7" t="s">
        <v>64</v>
      </c>
      <c r="D38" s="8"/>
      <c r="E38" s="9">
        <v>50</v>
      </c>
      <c r="F38" s="5" t="s">
        <v>65</v>
      </c>
      <c r="G38" s="9"/>
      <c r="H38" s="9">
        <v>4.2</v>
      </c>
      <c r="I38" s="9">
        <v>1</v>
      </c>
      <c r="J38" s="9"/>
      <c r="K38" s="9"/>
      <c r="L38" s="9"/>
      <c r="M38" s="10"/>
    </row>
    <row r="39" ht="32.1" customHeight="1" spans="1:13">
      <c r="A39" s="4">
        <v>37</v>
      </c>
      <c r="B39" s="18" t="s">
        <v>66</v>
      </c>
      <c r="C39" s="16" t="s">
        <v>66</v>
      </c>
      <c r="D39" s="17"/>
      <c r="E39" s="9">
        <v>1</v>
      </c>
      <c r="F39" s="5" t="s">
        <v>22</v>
      </c>
      <c r="G39" s="9"/>
      <c r="H39" s="9">
        <v>3000</v>
      </c>
      <c r="I39" s="9">
        <v>1</v>
      </c>
      <c r="J39" s="9"/>
      <c r="K39" s="9"/>
      <c r="L39" s="9"/>
      <c r="M39" s="10"/>
    </row>
    <row r="40" ht="32.1" customHeight="1" spans="1:13">
      <c r="A40" s="4">
        <v>38</v>
      </c>
      <c r="B40" s="22" t="s">
        <v>67</v>
      </c>
      <c r="C40" s="16" t="s">
        <v>67</v>
      </c>
      <c r="D40" s="17"/>
      <c r="E40" s="9">
        <v>1</v>
      </c>
      <c r="F40" s="5" t="s">
        <v>22</v>
      </c>
      <c r="G40" s="9"/>
      <c r="H40" s="9">
        <v>8000</v>
      </c>
      <c r="I40" s="9">
        <v>1</v>
      </c>
      <c r="J40" s="9"/>
      <c r="K40" s="9"/>
      <c r="L40" s="9" t="s">
        <v>68</v>
      </c>
      <c r="M40" s="10"/>
    </row>
    <row r="41" ht="32.1" customHeight="1" spans="1:13">
      <c r="A41" s="4">
        <v>39</v>
      </c>
      <c r="B41" s="18" t="s">
        <v>69</v>
      </c>
      <c r="C41" s="16" t="s">
        <v>69</v>
      </c>
      <c r="D41" s="17"/>
      <c r="E41" s="9">
        <v>1</v>
      </c>
      <c r="F41" s="5" t="s">
        <v>22</v>
      </c>
      <c r="G41" s="9"/>
      <c r="H41" s="9">
        <v>4000</v>
      </c>
      <c r="I41" s="9">
        <v>1</v>
      </c>
      <c r="J41" s="9"/>
      <c r="K41" s="9"/>
      <c r="L41" s="9" t="s">
        <v>68</v>
      </c>
      <c r="M41" s="10"/>
    </row>
    <row r="42" ht="26.1" customHeight="1" spans="1:13">
      <c r="A42" s="4">
        <f t="shared" si="1"/>
        <v>40</v>
      </c>
      <c r="B42" s="23" t="s">
        <v>70</v>
      </c>
      <c r="C42" s="24" t="s">
        <v>70</v>
      </c>
      <c r="D42" s="25"/>
      <c r="E42" s="9">
        <v>2</v>
      </c>
      <c r="F42" s="3" t="s">
        <v>71</v>
      </c>
      <c r="G42" s="9"/>
      <c r="H42" s="9">
        <v>300</v>
      </c>
      <c r="I42" s="9">
        <v>1</v>
      </c>
      <c r="J42" s="9"/>
      <c r="K42" s="9"/>
      <c r="L42" s="9"/>
      <c r="M42" s="10"/>
    </row>
    <row r="43" ht="26.1" customHeight="1" spans="1:13">
      <c r="A43" s="4">
        <f t="shared" si="1"/>
        <v>41</v>
      </c>
      <c r="B43" s="23" t="s">
        <v>72</v>
      </c>
      <c r="C43" s="24" t="s">
        <v>72</v>
      </c>
      <c r="D43" s="25"/>
      <c r="E43" s="9">
        <v>6</v>
      </c>
      <c r="F43" s="3" t="s">
        <v>35</v>
      </c>
      <c r="G43" s="9"/>
      <c r="H43" s="9">
        <v>300</v>
      </c>
      <c r="I43" s="9">
        <v>1</v>
      </c>
      <c r="J43" s="9"/>
      <c r="K43" s="9"/>
      <c r="L43" s="9"/>
      <c r="M43" s="10"/>
    </row>
    <row r="44" ht="23.1" customHeight="1" spans="1:13">
      <c r="A44" s="4">
        <f t="shared" si="1"/>
        <v>42</v>
      </c>
      <c r="B44" s="26" t="s">
        <v>73</v>
      </c>
      <c r="C44" s="27"/>
      <c r="D44" s="27"/>
      <c r="E44" s="27"/>
      <c r="F44" s="28"/>
      <c r="G44" s="29"/>
      <c r="H44" s="30">
        <f>SUM(J3:J43)</f>
        <v>0</v>
      </c>
      <c r="I44" s="29"/>
      <c r="J44" s="29"/>
      <c r="K44" s="29"/>
      <c r="L44" s="31"/>
      <c r="M44" s="32"/>
    </row>
    <row r="45" ht="21.95" customHeight="1" spans="1:13">
      <c r="A45" s="4">
        <f t="shared" si="1"/>
        <v>43</v>
      </c>
      <c r="B45" s="26" t="s">
        <v>74</v>
      </c>
      <c r="C45" s="27"/>
      <c r="D45" s="27"/>
      <c r="E45" s="27"/>
      <c r="F45" s="28"/>
      <c r="G45" s="29"/>
      <c r="H45" s="30">
        <f>H44*0.06</f>
        <v>0</v>
      </c>
      <c r="I45" s="29"/>
      <c r="J45" s="29"/>
      <c r="K45" s="29"/>
      <c r="L45" s="31"/>
      <c r="M45" s="32"/>
    </row>
    <row r="46" ht="21.95" customHeight="1" spans="1:13">
      <c r="A46" s="4">
        <f t="shared" si="1"/>
        <v>44</v>
      </c>
      <c r="B46" s="26" t="s">
        <v>75</v>
      </c>
      <c r="C46" s="27"/>
      <c r="D46" s="27"/>
      <c r="E46" s="27"/>
      <c r="F46" s="28"/>
      <c r="G46" s="31"/>
      <c r="H46" s="33">
        <f>H44+H45</f>
        <v>0</v>
      </c>
      <c r="I46" s="33"/>
      <c r="J46" s="33"/>
      <c r="K46" s="33"/>
      <c r="L46" s="33"/>
      <c r="M46" s="32"/>
    </row>
    <row r="47" ht="21.95" customHeight="1" spans="1:13">
      <c r="A47" s="1"/>
      <c r="B47" s="1"/>
      <c r="C47" s="1"/>
      <c r="D47" s="1"/>
      <c r="L47" s="1"/>
      <c r="M47" s="1"/>
    </row>
  </sheetData>
  <mergeCells count="54">
    <mergeCell ref="A1:L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B44:F44"/>
    <mergeCell ref="H44:L44"/>
    <mergeCell ref="B45:F45"/>
    <mergeCell ref="H45:L45"/>
    <mergeCell ref="B46:F46"/>
    <mergeCell ref="H46:L46"/>
    <mergeCell ref="B3:B5"/>
    <mergeCell ref="B6:B14"/>
    <mergeCell ref="B15:B23"/>
    <mergeCell ref="B24:B26"/>
    <mergeCell ref="B27:B35"/>
  </mergeCells>
  <pageMargins left="0.75" right="0.75" top="1" bottom="1" header="0.5" footer="0.5"/>
  <pageSetup paperSize="9" scale="84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洋葱</cp:lastModifiedBy>
  <dcterms:created xsi:type="dcterms:W3CDTF">2026-03-27T11:50:00Z</dcterms:created>
  <dcterms:modified xsi:type="dcterms:W3CDTF">2026-05-28T03:18:20Z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0121CF8131E948DAB333867788484BFA_13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