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3" r:id="rId1"/>
  </sheets>
  <definedNames>
    <definedName name="_xlnm._FilterDatabase" localSheetId="0" hidden="1">Sheet1!$A$2:$J$49</definedName>
  </definedNames>
  <calcPr calcId="144525"/>
</workbook>
</file>

<file path=xl/sharedStrings.xml><?xml version="1.0" encoding="utf-8"?>
<sst xmlns="http://schemas.openxmlformats.org/spreadsheetml/2006/main" count="131" uniqueCount="96">
  <si>
    <t>首届芜湖神山文化产业科技园书法大展报价清单</t>
  </si>
  <si>
    <t>序号</t>
  </si>
  <si>
    <t>版块</t>
  </si>
  <si>
    <t>项目</t>
  </si>
  <si>
    <t>规格</t>
  </si>
  <si>
    <t>数量</t>
  </si>
  <si>
    <t>单位</t>
  </si>
  <si>
    <t>单价</t>
  </si>
  <si>
    <t>投标报价（元）</t>
  </si>
  <si>
    <t>示意图</t>
  </si>
  <si>
    <t>备注</t>
  </si>
  <si>
    <t>书法展</t>
  </si>
  <si>
    <t>新场外侧玻璃贴</t>
  </si>
  <si>
    <t>玻璃贴超透彩白彩（1.21m*3.59m*48，0.65*3.19m*32）</t>
  </si>
  <si>
    <t>平方</t>
  </si>
  <si>
    <t>入口垳架</t>
  </si>
  <si>
    <t>垳架+黑底布喷绘（5*3m*2）</t>
  </si>
  <si>
    <t>摆放时间1个月</t>
  </si>
  <si>
    <t>宫灯画面替换</t>
  </si>
  <si>
    <t>软膜布0.88m*2.08m*4</t>
  </si>
  <si>
    <t>展览序言墙</t>
  </si>
  <si>
    <t>黑底布喷绘10.8m*3m*2，11.1m*3m*2</t>
  </si>
  <si>
    <t>异型5mmpvc雕刻装饰（预估50平方）</t>
  </si>
  <si>
    <t>打卡点位</t>
  </si>
  <si>
    <t>内侧墙黑底布喷绘5.86m*2.42m*2，外侧镂空部分4.81m*2.5m</t>
  </si>
  <si>
    <t>异型5mmpvc雕刻字装饰（预估25平方）</t>
  </si>
  <si>
    <t>中庭打卡装置</t>
  </si>
  <si>
    <t>3mm透明亚克力，UV+异型造型含悬挂配件60*35cm预估65块</t>
  </si>
  <si>
    <t>块</t>
  </si>
  <si>
    <t>地面镜面贴5*5m</t>
  </si>
  <si>
    <t>书法作品展板</t>
  </si>
  <si>
    <t>12*3m*4  4cm方管框架+异型配重几何体20个需打孔</t>
  </si>
  <si>
    <t>套</t>
  </si>
  <si>
    <t>4*3m*4 4cm方管框架+异型配重几何体6个需打孔</t>
  </si>
  <si>
    <t>6*3m*24cm方管框架+异型配重几何体10个需打孔</t>
  </si>
  <si>
    <t>展览侧边巨幅</t>
  </si>
  <si>
    <t>15*15m旗帜布巨幅</t>
  </si>
  <si>
    <t>上下方管固定15m</t>
  </si>
  <si>
    <t>根</t>
  </si>
  <si>
    <t xml:space="preserve">   尾部Z字型展板打卡装饰</t>
  </si>
  <si>
    <t>黑底布喷绘10.98*2.5m</t>
  </si>
  <si>
    <t>油画布画面（3.5m*1.5m*2）</t>
  </si>
  <si>
    <t>上方卷轴</t>
  </si>
  <si>
    <t>异型镜子装饰预计15块</t>
  </si>
  <si>
    <t>项</t>
  </si>
  <si>
    <t>立体架子画面替换</t>
  </si>
  <si>
    <t>刀刮布1.16*1.4m*4，2.1*2.5m*4</t>
  </si>
  <si>
    <t>场内立牌布置</t>
  </si>
  <si>
    <t>1.5m 5mmpvc异型雕刻画面+方管支撑预估10套</t>
  </si>
  <si>
    <t>海报画面</t>
  </si>
  <si>
    <t>KT板画面1.4*2m，0.7*1m*2</t>
  </si>
  <si>
    <t>尾部Z字型板装饰</t>
  </si>
  <si>
    <t>黑底布喷绘9.89m*2.6m，10.4m*2.6m，10m*2.6m，10.64m*2.6m，10.89*2.6m</t>
  </si>
  <si>
    <t>尾部巨幅</t>
  </si>
  <si>
    <t>旗帜布巨幅（20m*10m）</t>
  </si>
  <si>
    <t>方管卷轴10m2根</t>
  </si>
  <si>
    <t>仓库道具搬运</t>
  </si>
  <si>
    <t>仓库道具搬运维修组装维护（含宫灯一个，波浪型展台，立体展板等）</t>
  </si>
  <si>
    <t>开幕式</t>
  </si>
  <si>
    <t>演讲台+包装</t>
  </si>
  <si>
    <t>席卡，300g铜版纸印刷翻折</t>
  </si>
  <si>
    <t>个</t>
  </si>
  <si>
    <t>纸质邀请函</t>
  </si>
  <si>
    <t>张</t>
  </si>
  <si>
    <t>长条桌长条桌（白色桌布+蓝色围边）1.8m*0.4m</t>
  </si>
  <si>
    <t>嘉宾椅</t>
  </si>
  <si>
    <t>把</t>
  </si>
  <si>
    <t>开场演出（古筝）</t>
  </si>
  <si>
    <t>场</t>
  </si>
  <si>
    <t>主持人</t>
  </si>
  <si>
    <t>人</t>
  </si>
  <si>
    <t>启动仪式（6m水墨画启动道具）可站8-10人</t>
  </si>
  <si>
    <t>摄影摄像</t>
  </si>
  <si>
    <t>艺术家老师费用</t>
  </si>
  <si>
    <t>人员和安装</t>
  </si>
  <si>
    <t>展览期间</t>
  </si>
  <si>
    <t>展览期间维护人员（展览期间每日配备人员在服务台及现场维护人员）30个工作日每天1人，共30个工</t>
  </si>
  <si>
    <t>接电人员</t>
  </si>
  <si>
    <t>电工3人</t>
  </si>
  <si>
    <t>电线</t>
  </si>
  <si>
    <t>米</t>
  </si>
  <si>
    <t>压线槽</t>
  </si>
  <si>
    <t>运输</t>
  </si>
  <si>
    <t>运输费9.6m厢式货车或3辆3米6小车（含等车，可按实际货拉拉运费计算）</t>
  </si>
  <si>
    <t>含合肥-芜湖作品运输</t>
  </si>
  <si>
    <t>安装人员</t>
  </si>
  <si>
    <t>安装人员含作品搬运、展板移动、布展安装、撤展，含加班</t>
  </si>
  <si>
    <t>辅材</t>
  </si>
  <si>
    <t>挂件、无痕胶、脚手架租赁等</t>
  </si>
  <si>
    <t>登高车</t>
  </si>
  <si>
    <t>登高作业（室内20米高空作业一切相关事宜）2辆登高车安装2天</t>
  </si>
  <si>
    <t>含撤场</t>
  </si>
  <si>
    <t>暂列金：不超过总招标价的3%</t>
  </si>
  <si>
    <t>小计：</t>
  </si>
  <si>
    <t>税率：6%</t>
  </si>
  <si>
    <t>费用统计：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</si>
</sst>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8" formatCode="&quot;￥&quot;#,##0.00;[Red]&quot;￥&quot;\-#,##0.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7" formatCode="&quot;￥&quot;#,##0.00;&quot;￥&quot;\-#,##0.00"/>
  </numFmts>
  <fonts count="28">
    <font>
      <sz val="10"/>
      <name val="Microsoft YaHei"/>
      <charset val="134"/>
    </font>
    <font>
      <sz val="10"/>
      <color theme="1"/>
      <name val="Microsoft YaHei"/>
      <charset val="134"/>
    </font>
    <font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name val="微软雅黑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Border="0">
      <alignment vertical="center"/>
    </xf>
    <xf numFmtId="42" fontId="9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5" borderId="1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7" borderId="19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7" fillId="4" borderId="15" applyNumberFormat="0" applyAlignment="0" applyProtection="0">
      <alignment vertical="center"/>
    </xf>
    <xf numFmtId="0" fontId="12" fillId="6" borderId="16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7" fillId="0" borderId="0" applyBorder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177" fontId="0" fillId="2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77" fontId="2" fillId="2" borderId="1" xfId="0" applyNumberFormat="1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177" fontId="4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8" fontId="4" fillId="2" borderId="1" xfId="0" applyNumberFormat="1" applyFont="1" applyFill="1" applyBorder="1" applyAlignment="1">
      <alignment horizontal="center" vertical="center" wrapText="1"/>
    </xf>
    <xf numFmtId="7" fontId="4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83820</xdr:colOff>
      <xdr:row>14</xdr:row>
      <xdr:rowOff>45720</xdr:rowOff>
    </xdr:from>
    <xdr:to>
      <xdr:col>8</xdr:col>
      <xdr:colOff>1399540</xdr:colOff>
      <xdr:row>15</xdr:row>
      <xdr:rowOff>871855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3195" y="12390120"/>
          <a:ext cx="1315720" cy="182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1437640</xdr:colOff>
      <xdr:row>14</xdr:row>
      <xdr:rowOff>52070</xdr:rowOff>
    </xdr:from>
    <xdr:to>
      <xdr:col>8</xdr:col>
      <xdr:colOff>3188335</xdr:colOff>
      <xdr:row>15</xdr:row>
      <xdr:rowOff>876935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07015" y="12396470"/>
          <a:ext cx="1750695" cy="182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85090</xdr:colOff>
      <xdr:row>9</xdr:row>
      <xdr:rowOff>77470</xdr:rowOff>
    </xdr:from>
    <xdr:to>
      <xdr:col>8</xdr:col>
      <xdr:colOff>1323340</xdr:colOff>
      <xdr:row>10</xdr:row>
      <xdr:rowOff>736600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54465" y="8573770"/>
          <a:ext cx="1238250" cy="161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85090</xdr:colOff>
      <xdr:row>16</xdr:row>
      <xdr:rowOff>137160</xdr:rowOff>
    </xdr:from>
    <xdr:to>
      <xdr:col>8</xdr:col>
      <xdr:colOff>1880235</xdr:colOff>
      <xdr:row>19</xdr:row>
      <xdr:rowOff>286385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54465" y="14488160"/>
          <a:ext cx="1795145" cy="1863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1955800</xdr:colOff>
      <xdr:row>16</xdr:row>
      <xdr:rowOff>127635</xdr:rowOff>
    </xdr:from>
    <xdr:to>
      <xdr:col>8</xdr:col>
      <xdr:colOff>3420110</xdr:colOff>
      <xdr:row>19</xdr:row>
      <xdr:rowOff>255905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925175" y="14478635"/>
          <a:ext cx="1464310" cy="184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</xdr:colOff>
      <xdr:row>23</xdr:row>
      <xdr:rowOff>53340</xdr:rowOff>
    </xdr:from>
    <xdr:to>
      <xdr:col>8</xdr:col>
      <xdr:colOff>3333115</xdr:colOff>
      <xdr:row>23</xdr:row>
      <xdr:rowOff>1792605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037320" y="21567140"/>
          <a:ext cx="3265170" cy="173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59055</xdr:colOff>
      <xdr:row>24</xdr:row>
      <xdr:rowOff>86995</xdr:rowOff>
    </xdr:from>
    <xdr:to>
      <xdr:col>8</xdr:col>
      <xdr:colOff>3515360</xdr:colOff>
      <xdr:row>25</xdr:row>
      <xdr:rowOff>398780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028430" y="23493095"/>
          <a:ext cx="3456305" cy="183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85090</xdr:colOff>
      <xdr:row>22</xdr:row>
      <xdr:rowOff>60960</xdr:rowOff>
    </xdr:from>
    <xdr:to>
      <xdr:col>8</xdr:col>
      <xdr:colOff>1265555</xdr:colOff>
      <xdr:row>22</xdr:row>
      <xdr:rowOff>1424940</xdr:rowOff>
    </xdr:to>
    <xdr:pic>
      <xdr:nvPicPr>
        <xdr:cNvPr id="2" name="图片 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054465" y="20076160"/>
          <a:ext cx="1180465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1302385</xdr:colOff>
      <xdr:row>22</xdr:row>
      <xdr:rowOff>48260</xdr:rowOff>
    </xdr:from>
    <xdr:to>
      <xdr:col>8</xdr:col>
      <xdr:colOff>2451100</xdr:colOff>
      <xdr:row>22</xdr:row>
      <xdr:rowOff>1408430</xdr:rowOff>
    </xdr:to>
    <xdr:pic>
      <xdr:nvPicPr>
        <xdr:cNvPr id="3" name="图片 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271760" y="20063460"/>
          <a:ext cx="1148715" cy="1360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110490</xdr:colOff>
      <xdr:row>3</xdr:row>
      <xdr:rowOff>52705</xdr:rowOff>
    </xdr:from>
    <xdr:to>
      <xdr:col>8</xdr:col>
      <xdr:colOff>1925320</xdr:colOff>
      <xdr:row>3</xdr:row>
      <xdr:rowOff>1416685</xdr:rowOff>
    </xdr:to>
    <xdr:pic>
      <xdr:nvPicPr>
        <xdr:cNvPr id="4" name="图片 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079865" y="1729105"/>
          <a:ext cx="1814830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110490</xdr:colOff>
      <xdr:row>4</xdr:row>
      <xdr:rowOff>114935</xdr:rowOff>
    </xdr:from>
    <xdr:to>
      <xdr:col>8</xdr:col>
      <xdr:colOff>1551305</xdr:colOff>
      <xdr:row>4</xdr:row>
      <xdr:rowOff>1998980</xdr:rowOff>
    </xdr:to>
    <xdr:pic>
      <xdr:nvPicPr>
        <xdr:cNvPr id="11" name="图片 1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079865" y="3378835"/>
          <a:ext cx="1440815" cy="188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50165</xdr:colOff>
      <xdr:row>5</xdr:row>
      <xdr:rowOff>26670</xdr:rowOff>
    </xdr:from>
    <xdr:to>
      <xdr:col>8</xdr:col>
      <xdr:colOff>1943100</xdr:colOff>
      <xdr:row>6</xdr:row>
      <xdr:rowOff>647700</xdr:rowOff>
    </xdr:to>
    <xdr:pic>
      <xdr:nvPicPr>
        <xdr:cNvPr id="12" name="图片 1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019540" y="5373370"/>
          <a:ext cx="1892935" cy="138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75565</xdr:colOff>
      <xdr:row>7</xdr:row>
      <xdr:rowOff>50800</xdr:rowOff>
    </xdr:from>
    <xdr:to>
      <xdr:col>8</xdr:col>
      <xdr:colOff>2315845</xdr:colOff>
      <xdr:row>8</xdr:row>
      <xdr:rowOff>753745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044940" y="6921500"/>
          <a:ext cx="2240280" cy="151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43180</xdr:colOff>
      <xdr:row>21</xdr:row>
      <xdr:rowOff>80645</xdr:rowOff>
    </xdr:from>
    <xdr:to>
      <xdr:col>8</xdr:col>
      <xdr:colOff>3305810</xdr:colOff>
      <xdr:row>21</xdr:row>
      <xdr:rowOff>1383665</xdr:rowOff>
    </xdr:to>
    <xdr:pic>
      <xdr:nvPicPr>
        <xdr:cNvPr id="18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012555" y="18584545"/>
          <a:ext cx="3262630" cy="130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101600</xdr:colOff>
      <xdr:row>26</xdr:row>
      <xdr:rowOff>110490</xdr:rowOff>
    </xdr:from>
    <xdr:to>
      <xdr:col>8</xdr:col>
      <xdr:colOff>1778635</xdr:colOff>
      <xdr:row>26</xdr:row>
      <xdr:rowOff>1598295</xdr:rowOff>
    </xdr:to>
    <xdr:pic>
      <xdr:nvPicPr>
        <xdr:cNvPr id="19" name="图片 1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070975" y="25662890"/>
          <a:ext cx="1677035" cy="148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1852295</xdr:colOff>
      <xdr:row>26</xdr:row>
      <xdr:rowOff>66675</xdr:rowOff>
    </xdr:from>
    <xdr:to>
      <xdr:col>8</xdr:col>
      <xdr:colOff>3081020</xdr:colOff>
      <xdr:row>26</xdr:row>
      <xdr:rowOff>1675765</xdr:rowOff>
    </xdr:to>
    <xdr:pic>
      <xdr:nvPicPr>
        <xdr:cNvPr id="20" name="图片 1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821670" y="25619075"/>
          <a:ext cx="1228725" cy="160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121285</xdr:colOff>
      <xdr:row>26</xdr:row>
      <xdr:rowOff>1667510</xdr:rowOff>
    </xdr:from>
    <xdr:to>
      <xdr:col>8</xdr:col>
      <xdr:colOff>1588135</xdr:colOff>
      <xdr:row>26</xdr:row>
      <xdr:rowOff>3392170</xdr:rowOff>
    </xdr:to>
    <xdr:pic>
      <xdr:nvPicPr>
        <xdr:cNvPr id="21" name="图片 2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090660" y="27219910"/>
          <a:ext cx="1466850" cy="1724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</xdr:colOff>
      <xdr:row>20</xdr:row>
      <xdr:rowOff>76835</xdr:rowOff>
    </xdr:from>
    <xdr:to>
      <xdr:col>8</xdr:col>
      <xdr:colOff>2552700</xdr:colOff>
      <xdr:row>20</xdr:row>
      <xdr:rowOff>1772285</xdr:rowOff>
    </xdr:to>
    <xdr:pic>
      <xdr:nvPicPr>
        <xdr:cNvPr id="22" name="图片 2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030335" y="16713835"/>
          <a:ext cx="2491740" cy="169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6350</xdr:colOff>
      <xdr:row>11</xdr:row>
      <xdr:rowOff>6350</xdr:rowOff>
    </xdr:from>
    <xdr:to>
      <xdr:col>8</xdr:col>
      <xdr:colOff>1755775</xdr:colOff>
      <xdr:row>13</xdr:row>
      <xdr:rowOff>531495</xdr:rowOff>
    </xdr:to>
    <xdr:pic>
      <xdr:nvPicPr>
        <xdr:cNvPr id="10" name="图片 9" descr="1a2185449362d1fe2b9253c35f98e30a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975725" y="10229850"/>
          <a:ext cx="1749425" cy="2074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zoomScale="74" zoomScaleNormal="74" workbookViewId="0">
      <selection activeCell="O7" sqref="O7"/>
    </sheetView>
  </sheetViews>
  <sheetFormatPr defaultColWidth="9.64166666666667" defaultRowHeight="16.5"/>
  <cols>
    <col min="1" max="1" width="4.51666666666667" style="2" customWidth="1"/>
    <col min="2" max="2" width="11.4833333333333" style="2" customWidth="1"/>
    <col min="3" max="3" width="14.1833333333333" style="2" customWidth="1"/>
    <col min="4" max="4" width="37.7833333333333" style="2" customWidth="1"/>
    <col min="5" max="5" width="10.0166666666667" style="2" customWidth="1"/>
    <col min="6" max="6" width="11.2583333333333" style="2" customWidth="1"/>
    <col min="7" max="7" width="15.275" style="3" customWidth="1"/>
    <col min="8" max="8" width="13.1916666666667" style="4" customWidth="1"/>
    <col min="9" max="9" width="47.5166666666667" style="2" customWidth="1"/>
    <col min="10" max="10" width="17.3916666666667" style="2" customWidth="1"/>
    <col min="11" max="16384" width="9" style="2"/>
  </cols>
  <sheetData>
    <row r="1" ht="52" customHeight="1" spans="1:10">
      <c r="A1" s="5" t="s">
        <v>0</v>
      </c>
      <c r="B1" s="6"/>
      <c r="C1" s="6"/>
      <c r="D1" s="6"/>
      <c r="E1" s="6"/>
      <c r="F1" s="6"/>
      <c r="G1" s="7"/>
      <c r="H1" s="8"/>
      <c r="I1" s="6"/>
      <c r="J1" s="6"/>
    </row>
    <row r="2" s="1" customFormat="1" ht="22" customHeight="1" spans="1:10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9" t="s">
        <v>9</v>
      </c>
      <c r="J2" s="9" t="s">
        <v>10</v>
      </c>
    </row>
    <row r="3" ht="58" customHeight="1" spans="1:10">
      <c r="A3" s="13">
        <v>1</v>
      </c>
      <c r="B3" s="14" t="s">
        <v>11</v>
      </c>
      <c r="C3" s="13" t="s">
        <v>12</v>
      </c>
      <c r="D3" s="13" t="s">
        <v>13</v>
      </c>
      <c r="E3" s="15">
        <f>1.21*3.59*48+0.65*3.19*32</f>
        <v>274.8592</v>
      </c>
      <c r="F3" s="15" t="s">
        <v>14</v>
      </c>
      <c r="G3" s="16"/>
      <c r="H3" s="17"/>
      <c r="I3" s="39"/>
      <c r="J3" s="13"/>
    </row>
    <row r="4" ht="125" customHeight="1" spans="1:10">
      <c r="A4" s="13">
        <v>2</v>
      </c>
      <c r="B4" s="14"/>
      <c r="C4" s="13" t="s">
        <v>15</v>
      </c>
      <c r="D4" s="13" t="s">
        <v>16</v>
      </c>
      <c r="E4" s="15">
        <f>5*3*2</f>
        <v>30</v>
      </c>
      <c r="F4" s="15" t="s">
        <v>14</v>
      </c>
      <c r="G4" s="16"/>
      <c r="H4" s="17"/>
      <c r="I4" s="40"/>
      <c r="J4" s="13" t="s">
        <v>17</v>
      </c>
    </row>
    <row r="5" ht="164" customHeight="1" spans="1:10">
      <c r="A5" s="13">
        <v>3</v>
      </c>
      <c r="B5" s="14"/>
      <c r="C5" s="13" t="s">
        <v>18</v>
      </c>
      <c r="D5" s="13" t="s">
        <v>19</v>
      </c>
      <c r="E5" s="15">
        <f>0.88*2.08*4</f>
        <v>7.3216</v>
      </c>
      <c r="F5" s="15" t="s">
        <v>14</v>
      </c>
      <c r="G5" s="16"/>
      <c r="H5" s="17"/>
      <c r="I5" s="40"/>
      <c r="J5" s="13"/>
    </row>
    <row r="6" ht="60" customHeight="1" spans="1:10">
      <c r="A6" s="13">
        <v>4</v>
      </c>
      <c r="B6" s="14"/>
      <c r="C6" s="13" t="s">
        <v>20</v>
      </c>
      <c r="D6" s="13" t="s">
        <v>21</v>
      </c>
      <c r="E6" s="15">
        <f>10.8*3*2+11.1*3*2</f>
        <v>131.4</v>
      </c>
      <c r="F6" s="15" t="s">
        <v>14</v>
      </c>
      <c r="G6" s="16"/>
      <c r="H6" s="17"/>
      <c r="I6" s="19"/>
      <c r="J6" s="13"/>
    </row>
    <row r="7" ht="60" customHeight="1" spans="1:10">
      <c r="A7" s="13">
        <v>5</v>
      </c>
      <c r="B7" s="14"/>
      <c r="C7" s="18"/>
      <c r="D7" s="13" t="s">
        <v>22</v>
      </c>
      <c r="E7" s="15">
        <v>50</v>
      </c>
      <c r="F7" s="15" t="s">
        <v>14</v>
      </c>
      <c r="G7" s="16"/>
      <c r="H7" s="17"/>
      <c r="I7" s="19"/>
      <c r="J7" s="41"/>
    </row>
    <row r="8" ht="64" customHeight="1" spans="1:12">
      <c r="A8" s="13">
        <v>6</v>
      </c>
      <c r="B8" s="14"/>
      <c r="C8" s="18" t="s">
        <v>23</v>
      </c>
      <c r="D8" s="13" t="s">
        <v>24</v>
      </c>
      <c r="E8" s="15">
        <f>5.86*2.42*2+4.81*2.5</f>
        <v>40.3874</v>
      </c>
      <c r="F8" s="15" t="s">
        <v>14</v>
      </c>
      <c r="G8" s="16"/>
      <c r="H8" s="17"/>
      <c r="I8" s="13"/>
      <c r="J8" s="41"/>
      <c r="L8" s="2">
        <f>1.6+2.6+0.61</f>
        <v>4.81</v>
      </c>
    </row>
    <row r="9" ht="64" customHeight="1" spans="1:10">
      <c r="A9" s="13">
        <v>7</v>
      </c>
      <c r="B9" s="14"/>
      <c r="C9" s="19"/>
      <c r="D9" s="13" t="s">
        <v>25</v>
      </c>
      <c r="E9" s="15">
        <v>25</v>
      </c>
      <c r="F9" s="15" t="s">
        <v>14</v>
      </c>
      <c r="G9" s="16"/>
      <c r="H9" s="17"/>
      <c r="I9" s="13"/>
      <c r="J9" s="19"/>
    </row>
    <row r="10" ht="75" customHeight="1" spans="1:10">
      <c r="A10" s="13">
        <v>8</v>
      </c>
      <c r="B10" s="14"/>
      <c r="C10" s="14" t="s">
        <v>26</v>
      </c>
      <c r="D10" s="13" t="s">
        <v>27</v>
      </c>
      <c r="E10" s="15">
        <v>65</v>
      </c>
      <c r="F10" s="15" t="s">
        <v>28</v>
      </c>
      <c r="G10" s="16"/>
      <c r="H10" s="17"/>
      <c r="I10" s="13"/>
      <c r="J10" s="19"/>
    </row>
    <row r="11" ht="61" customHeight="1" spans="1:10">
      <c r="A11" s="13">
        <v>9</v>
      </c>
      <c r="B11" s="14"/>
      <c r="C11" s="14"/>
      <c r="D11" s="13" t="s">
        <v>29</v>
      </c>
      <c r="E11" s="15">
        <f>5*5</f>
        <v>25</v>
      </c>
      <c r="F11" s="15" t="s">
        <v>14</v>
      </c>
      <c r="G11" s="16"/>
      <c r="H11" s="17"/>
      <c r="I11" s="13"/>
      <c r="J11" s="19"/>
    </row>
    <row r="12" ht="61" customHeight="1" spans="1:10">
      <c r="A12" s="13">
        <v>10</v>
      </c>
      <c r="B12" s="14"/>
      <c r="C12" s="20" t="s">
        <v>30</v>
      </c>
      <c r="D12" s="21" t="s">
        <v>31</v>
      </c>
      <c r="E12" s="15">
        <v>4</v>
      </c>
      <c r="F12" s="15" t="s">
        <v>32</v>
      </c>
      <c r="G12" s="16"/>
      <c r="H12" s="17"/>
      <c r="I12" s="37"/>
      <c r="J12" s="13"/>
    </row>
    <row r="13" ht="61" customHeight="1" spans="1:10">
      <c r="A13" s="13">
        <v>11</v>
      </c>
      <c r="B13" s="14"/>
      <c r="C13" s="20"/>
      <c r="D13" s="19" t="s">
        <v>33</v>
      </c>
      <c r="E13" s="15">
        <v>4</v>
      </c>
      <c r="F13" s="15" t="s">
        <v>32</v>
      </c>
      <c r="G13" s="16"/>
      <c r="H13" s="17"/>
      <c r="I13" s="37"/>
      <c r="J13" s="13"/>
    </row>
    <row r="14" ht="45" customHeight="1" spans="1:10">
      <c r="A14" s="13">
        <v>12</v>
      </c>
      <c r="B14" s="14"/>
      <c r="C14" s="20"/>
      <c r="D14" s="13" t="s">
        <v>34</v>
      </c>
      <c r="E14" s="15">
        <v>2</v>
      </c>
      <c r="F14" s="15" t="s">
        <v>32</v>
      </c>
      <c r="G14" s="16"/>
      <c r="H14" s="17"/>
      <c r="I14" s="37"/>
      <c r="J14" s="13"/>
    </row>
    <row r="15" ht="79" customHeight="1" spans="1:10">
      <c r="A15" s="13">
        <v>13</v>
      </c>
      <c r="B15" s="14"/>
      <c r="C15" s="20" t="s">
        <v>35</v>
      </c>
      <c r="D15" s="13" t="s">
        <v>36</v>
      </c>
      <c r="E15" s="15">
        <f>15*15</f>
        <v>225</v>
      </c>
      <c r="F15" s="15" t="s">
        <v>14</v>
      </c>
      <c r="G15" s="16"/>
      <c r="H15" s="17"/>
      <c r="I15" s="13"/>
      <c r="J15" s="13"/>
    </row>
    <row r="16" ht="79" customHeight="1" spans="1:10">
      <c r="A16" s="13">
        <v>14</v>
      </c>
      <c r="B16" s="14"/>
      <c r="C16" s="20"/>
      <c r="D16" s="13" t="s">
        <v>37</v>
      </c>
      <c r="E16" s="15">
        <v>1</v>
      </c>
      <c r="F16" s="15" t="s">
        <v>38</v>
      </c>
      <c r="G16" s="16"/>
      <c r="H16" s="17"/>
      <c r="I16" s="13"/>
      <c r="J16" s="13"/>
    </row>
    <row r="17" ht="45" customHeight="1" spans="1:10">
      <c r="A17" s="13">
        <v>15</v>
      </c>
      <c r="B17" s="14"/>
      <c r="C17" s="22" t="s">
        <v>39</v>
      </c>
      <c r="D17" s="13" t="s">
        <v>40</v>
      </c>
      <c r="E17" s="15">
        <f>10.98*2.5</f>
        <v>27.45</v>
      </c>
      <c r="F17" s="15" t="s">
        <v>14</v>
      </c>
      <c r="G17" s="16"/>
      <c r="H17" s="17"/>
      <c r="I17" s="13"/>
      <c r="J17" s="13"/>
    </row>
    <row r="18" ht="45" customHeight="1" spans="1:10">
      <c r="A18" s="13">
        <v>16</v>
      </c>
      <c r="B18" s="14"/>
      <c r="C18" s="13"/>
      <c r="D18" s="13" t="s">
        <v>41</v>
      </c>
      <c r="E18" s="15">
        <f>3.5*1.5*2</f>
        <v>10.5</v>
      </c>
      <c r="F18" s="15" t="s">
        <v>14</v>
      </c>
      <c r="G18" s="16"/>
      <c r="H18" s="17"/>
      <c r="I18" s="13"/>
      <c r="J18" s="13"/>
    </row>
    <row r="19" ht="45" customHeight="1" spans="1:10">
      <c r="A19" s="13">
        <v>17</v>
      </c>
      <c r="B19" s="14"/>
      <c r="C19" s="13"/>
      <c r="D19" s="13" t="s">
        <v>42</v>
      </c>
      <c r="E19" s="15">
        <v>1</v>
      </c>
      <c r="F19" s="15" t="s">
        <v>38</v>
      </c>
      <c r="G19" s="16"/>
      <c r="H19" s="17"/>
      <c r="I19" s="13"/>
      <c r="J19" s="37"/>
    </row>
    <row r="20" ht="45" customHeight="1" spans="1:10">
      <c r="A20" s="13">
        <v>18</v>
      </c>
      <c r="B20" s="14"/>
      <c r="C20" s="13"/>
      <c r="D20" s="13" t="s">
        <v>43</v>
      </c>
      <c r="E20" s="15">
        <v>1</v>
      </c>
      <c r="F20" s="15" t="s">
        <v>44</v>
      </c>
      <c r="G20" s="16"/>
      <c r="H20" s="17"/>
      <c r="I20" s="13"/>
      <c r="J20" s="13"/>
    </row>
    <row r="21" ht="147" customHeight="1" spans="1:10">
      <c r="A21" s="13">
        <v>19</v>
      </c>
      <c r="B21" s="14"/>
      <c r="C21" s="13" t="s">
        <v>45</v>
      </c>
      <c r="D21" s="13" t="s">
        <v>46</v>
      </c>
      <c r="E21" s="15">
        <f>1.16*1.4*4+2.1*2.5*4</f>
        <v>27.496</v>
      </c>
      <c r="F21" s="15" t="s">
        <v>14</v>
      </c>
      <c r="G21" s="16"/>
      <c r="H21" s="17"/>
      <c r="I21" s="13"/>
      <c r="J21" s="13"/>
    </row>
    <row r="22" ht="119" customHeight="1" spans="1:10">
      <c r="A22" s="13">
        <v>20</v>
      </c>
      <c r="B22" s="14"/>
      <c r="C22" s="13" t="s">
        <v>47</v>
      </c>
      <c r="D22" s="13" t="s">
        <v>48</v>
      </c>
      <c r="E22" s="15">
        <v>1</v>
      </c>
      <c r="F22" s="15" t="s">
        <v>44</v>
      </c>
      <c r="G22" s="16"/>
      <c r="H22" s="17"/>
      <c r="I22" s="13"/>
      <c r="J22" s="13"/>
    </row>
    <row r="23" ht="118" customHeight="1" spans="1:10">
      <c r="A23" s="13"/>
      <c r="B23" s="14"/>
      <c r="C23" s="13" t="s">
        <v>49</v>
      </c>
      <c r="D23" s="13" t="s">
        <v>50</v>
      </c>
      <c r="E23" s="15">
        <f>1.4*2+0.7*1*2</f>
        <v>4.2</v>
      </c>
      <c r="F23" s="15" t="s">
        <v>14</v>
      </c>
      <c r="G23" s="16"/>
      <c r="H23" s="17"/>
      <c r="I23" s="13"/>
      <c r="J23" s="13"/>
    </row>
    <row r="24" ht="149" customHeight="1" spans="1:10">
      <c r="A24" s="13">
        <v>21</v>
      </c>
      <c r="B24" s="14"/>
      <c r="C24" s="13" t="s">
        <v>51</v>
      </c>
      <c r="D24" s="13" t="s">
        <v>52</v>
      </c>
      <c r="E24" s="15">
        <f>9.89*2.6+10.4*2.6+10*2.6+10.64*2.6+10.89*2.6</f>
        <v>134.732</v>
      </c>
      <c r="F24" s="15" t="s">
        <v>14</v>
      </c>
      <c r="G24" s="16"/>
      <c r="H24" s="17"/>
      <c r="I24" s="13"/>
      <c r="J24" s="13"/>
    </row>
    <row r="25" ht="120" customHeight="1" spans="1:10">
      <c r="A25" s="13">
        <v>22</v>
      </c>
      <c r="B25" s="14"/>
      <c r="C25" s="13" t="s">
        <v>53</v>
      </c>
      <c r="D25" s="13" t="s">
        <v>54</v>
      </c>
      <c r="E25" s="15">
        <v>200</v>
      </c>
      <c r="F25" s="15" t="s">
        <v>14</v>
      </c>
      <c r="G25" s="16"/>
      <c r="H25" s="17"/>
      <c r="I25" s="13"/>
      <c r="J25" s="13"/>
    </row>
    <row r="26" ht="49" customHeight="1" spans="1:10">
      <c r="A26" s="13"/>
      <c r="B26" s="14"/>
      <c r="C26" s="19"/>
      <c r="D26" s="23" t="s">
        <v>55</v>
      </c>
      <c r="E26" s="24">
        <v>2</v>
      </c>
      <c r="F26" s="24" t="s">
        <v>38</v>
      </c>
      <c r="G26" s="17"/>
      <c r="H26" s="17"/>
      <c r="I26" s="19"/>
      <c r="J26" s="13"/>
    </row>
    <row r="27" ht="272" customHeight="1" spans="1:10">
      <c r="A27" s="13">
        <v>23</v>
      </c>
      <c r="B27" s="14"/>
      <c r="C27" s="19" t="s">
        <v>56</v>
      </c>
      <c r="D27" s="23" t="s">
        <v>57</v>
      </c>
      <c r="E27" s="24">
        <v>1</v>
      </c>
      <c r="F27" s="24" t="s">
        <v>44</v>
      </c>
      <c r="G27" s="17"/>
      <c r="H27" s="17"/>
      <c r="I27" s="19"/>
      <c r="J27" s="13"/>
    </row>
    <row r="28" ht="49" customHeight="1" spans="1:10">
      <c r="A28" s="13">
        <v>24</v>
      </c>
      <c r="B28" s="20" t="s">
        <v>58</v>
      </c>
      <c r="C28" s="19" t="s">
        <v>58</v>
      </c>
      <c r="D28" s="23" t="s">
        <v>59</v>
      </c>
      <c r="E28" s="24">
        <v>1</v>
      </c>
      <c r="F28" s="24" t="s">
        <v>44</v>
      </c>
      <c r="G28" s="17"/>
      <c r="H28" s="17"/>
      <c r="I28" s="19"/>
      <c r="J28" s="13"/>
    </row>
    <row r="29" ht="49" customHeight="1" spans="1:10">
      <c r="A29" s="13">
        <v>25</v>
      </c>
      <c r="B29" s="20"/>
      <c r="C29" s="19"/>
      <c r="D29" s="25" t="s">
        <v>60</v>
      </c>
      <c r="E29" s="15">
        <v>20</v>
      </c>
      <c r="F29" s="15" t="s">
        <v>61</v>
      </c>
      <c r="G29" s="16"/>
      <c r="H29" s="17"/>
      <c r="I29" s="19"/>
      <c r="J29" s="13"/>
    </row>
    <row r="30" ht="49" customHeight="1" spans="1:10">
      <c r="A30" s="13">
        <v>26</v>
      </c>
      <c r="B30" s="20"/>
      <c r="C30" s="19"/>
      <c r="D30" s="25" t="s">
        <v>62</v>
      </c>
      <c r="E30" s="15">
        <v>30</v>
      </c>
      <c r="F30" s="15" t="s">
        <v>63</v>
      </c>
      <c r="G30" s="16"/>
      <c r="H30" s="17"/>
      <c r="I30" s="19"/>
      <c r="J30" s="13"/>
    </row>
    <row r="31" ht="49" customHeight="1" spans="1:10">
      <c r="A31" s="13">
        <v>27</v>
      </c>
      <c r="B31" s="20"/>
      <c r="C31" s="19"/>
      <c r="D31" s="25" t="s">
        <v>64</v>
      </c>
      <c r="E31" s="15">
        <v>10</v>
      </c>
      <c r="F31" s="15" t="s">
        <v>63</v>
      </c>
      <c r="G31" s="16"/>
      <c r="H31" s="17"/>
      <c r="I31" s="19"/>
      <c r="J31" s="13"/>
    </row>
    <row r="32" ht="49" customHeight="1" spans="1:10">
      <c r="A32" s="13">
        <v>28</v>
      </c>
      <c r="B32" s="20"/>
      <c r="C32" s="19"/>
      <c r="D32" s="26" t="s">
        <v>65</v>
      </c>
      <c r="E32" s="24">
        <v>40</v>
      </c>
      <c r="F32" s="24" t="s">
        <v>66</v>
      </c>
      <c r="G32" s="17"/>
      <c r="H32" s="17"/>
      <c r="I32" s="19"/>
      <c r="J32" s="42"/>
    </row>
    <row r="33" ht="49" customHeight="1" spans="1:10">
      <c r="A33" s="13">
        <v>29</v>
      </c>
      <c r="B33" s="20"/>
      <c r="C33" s="19"/>
      <c r="D33" s="26" t="s">
        <v>67</v>
      </c>
      <c r="E33" s="24">
        <v>1</v>
      </c>
      <c r="F33" s="24" t="s">
        <v>68</v>
      </c>
      <c r="G33" s="17"/>
      <c r="H33" s="17"/>
      <c r="I33" s="19"/>
      <c r="J33" s="42"/>
    </row>
    <row r="34" ht="49" customHeight="1" spans="1:10">
      <c r="A34" s="13">
        <v>30</v>
      </c>
      <c r="B34" s="20"/>
      <c r="C34" s="19"/>
      <c r="D34" s="26" t="s">
        <v>69</v>
      </c>
      <c r="E34" s="24">
        <v>1</v>
      </c>
      <c r="F34" s="24" t="s">
        <v>70</v>
      </c>
      <c r="G34" s="17"/>
      <c r="H34" s="17"/>
      <c r="I34" s="19"/>
      <c r="J34" s="42"/>
    </row>
    <row r="35" ht="49" customHeight="1" spans="1:10">
      <c r="A35" s="13">
        <v>31</v>
      </c>
      <c r="B35" s="20"/>
      <c r="C35" s="13"/>
      <c r="D35" s="25" t="s">
        <v>71</v>
      </c>
      <c r="E35" s="15">
        <v>1</v>
      </c>
      <c r="F35" s="15" t="s">
        <v>32</v>
      </c>
      <c r="G35" s="16"/>
      <c r="H35" s="17"/>
      <c r="I35" s="13"/>
      <c r="J35" s="13"/>
    </row>
    <row r="36" ht="49" customHeight="1" spans="1:10">
      <c r="A36" s="13">
        <v>32</v>
      </c>
      <c r="B36" s="20"/>
      <c r="C36" s="13"/>
      <c r="D36" s="26" t="s">
        <v>72</v>
      </c>
      <c r="E36" s="24">
        <v>2</v>
      </c>
      <c r="F36" s="24" t="s">
        <v>70</v>
      </c>
      <c r="G36" s="17"/>
      <c r="H36" s="17"/>
      <c r="I36" s="13"/>
      <c r="J36" s="42"/>
    </row>
    <row r="37" ht="50" customHeight="1" spans="1:10">
      <c r="A37" s="13">
        <v>33</v>
      </c>
      <c r="B37" s="20"/>
      <c r="C37" s="13"/>
      <c r="D37" s="27" t="s">
        <v>73</v>
      </c>
      <c r="E37" s="28">
        <v>1</v>
      </c>
      <c r="F37" s="28" t="s">
        <v>44</v>
      </c>
      <c r="G37" s="29">
        <v>3300</v>
      </c>
      <c r="H37" s="29"/>
      <c r="I37" s="13"/>
      <c r="J37" s="42"/>
    </row>
    <row r="38" ht="50" customHeight="1" spans="1:10">
      <c r="A38" s="13">
        <v>34</v>
      </c>
      <c r="B38" s="22" t="s">
        <v>74</v>
      </c>
      <c r="C38" s="13" t="s">
        <v>75</v>
      </c>
      <c r="D38" s="25" t="s">
        <v>76</v>
      </c>
      <c r="E38" s="15">
        <v>1</v>
      </c>
      <c r="F38" s="15" t="s">
        <v>44</v>
      </c>
      <c r="G38" s="16"/>
      <c r="H38" s="17"/>
      <c r="I38" s="13"/>
      <c r="J38" s="42"/>
    </row>
    <row r="39" ht="30" customHeight="1" spans="1:10">
      <c r="A39" s="13">
        <v>35</v>
      </c>
      <c r="B39" s="22"/>
      <c r="C39" s="30" t="s">
        <v>77</v>
      </c>
      <c r="D39" s="31" t="s">
        <v>78</v>
      </c>
      <c r="E39" s="32">
        <v>1</v>
      </c>
      <c r="F39" s="32" t="s">
        <v>44</v>
      </c>
      <c r="G39" s="33"/>
      <c r="H39" s="17"/>
      <c r="I39" s="34"/>
      <c r="J39" s="43"/>
    </row>
    <row r="40" ht="30" customHeight="1" spans="1:10">
      <c r="A40" s="13">
        <v>36</v>
      </c>
      <c r="B40" s="22"/>
      <c r="C40" s="30" t="s">
        <v>79</v>
      </c>
      <c r="D40" s="31" t="s">
        <v>79</v>
      </c>
      <c r="E40" s="32">
        <v>100</v>
      </c>
      <c r="F40" s="32" t="s">
        <v>80</v>
      </c>
      <c r="G40" s="33"/>
      <c r="H40" s="17"/>
      <c r="I40" s="34"/>
      <c r="J40" s="43"/>
    </row>
    <row r="41" ht="30" customHeight="1" spans="1:10">
      <c r="A41" s="13">
        <v>37</v>
      </c>
      <c r="B41" s="22"/>
      <c r="C41" s="30" t="s">
        <v>81</v>
      </c>
      <c r="D41" s="31" t="s">
        <v>81</v>
      </c>
      <c r="E41" s="32">
        <v>30</v>
      </c>
      <c r="F41" s="32" t="s">
        <v>61</v>
      </c>
      <c r="G41" s="33"/>
      <c r="H41" s="17"/>
      <c r="I41" s="34"/>
      <c r="J41" s="43"/>
    </row>
    <row r="42" ht="40" customHeight="1" spans="1:10">
      <c r="A42" s="13">
        <v>38</v>
      </c>
      <c r="B42" s="13"/>
      <c r="C42" s="30" t="s">
        <v>82</v>
      </c>
      <c r="D42" s="30" t="s">
        <v>83</v>
      </c>
      <c r="E42" s="32">
        <v>1</v>
      </c>
      <c r="F42" s="32" t="s">
        <v>44</v>
      </c>
      <c r="G42" s="33"/>
      <c r="H42" s="17"/>
      <c r="I42" s="34"/>
      <c r="J42" s="43" t="s">
        <v>84</v>
      </c>
    </row>
    <row r="43" ht="40" customHeight="1" spans="1:10">
      <c r="A43" s="13">
        <v>39</v>
      </c>
      <c r="B43" s="13"/>
      <c r="C43" s="30" t="s">
        <v>85</v>
      </c>
      <c r="D43" s="34" t="s">
        <v>86</v>
      </c>
      <c r="E43" s="32">
        <v>1</v>
      </c>
      <c r="F43" s="32" t="s">
        <v>44</v>
      </c>
      <c r="G43" s="33"/>
      <c r="H43" s="17"/>
      <c r="I43" s="34"/>
      <c r="J43" s="34"/>
    </row>
    <row r="44" ht="30" customHeight="1" spans="1:10">
      <c r="A44" s="13">
        <v>40</v>
      </c>
      <c r="B44" s="13"/>
      <c r="C44" s="30" t="s">
        <v>87</v>
      </c>
      <c r="D44" s="34" t="s">
        <v>88</v>
      </c>
      <c r="E44" s="32">
        <v>1</v>
      </c>
      <c r="F44" s="32" t="s">
        <v>44</v>
      </c>
      <c r="G44" s="33"/>
      <c r="H44" s="17"/>
      <c r="I44" s="34"/>
      <c r="J44" s="34"/>
    </row>
    <row r="45" ht="44" customHeight="1" spans="1:10">
      <c r="A45" s="13">
        <v>41</v>
      </c>
      <c r="B45" s="13"/>
      <c r="C45" s="35" t="s">
        <v>89</v>
      </c>
      <c r="D45" s="36" t="s">
        <v>90</v>
      </c>
      <c r="E45" s="32">
        <v>1</v>
      </c>
      <c r="F45" s="32" t="s">
        <v>44</v>
      </c>
      <c r="G45" s="33"/>
      <c r="H45" s="17"/>
      <c r="I45" s="36"/>
      <c r="J45" s="36" t="s">
        <v>91</v>
      </c>
    </row>
    <row r="46" ht="30" customHeight="1" spans="1:10">
      <c r="A46" s="13">
        <v>42</v>
      </c>
      <c r="B46" s="13" t="s">
        <v>92</v>
      </c>
      <c r="C46" s="37"/>
      <c r="D46" s="37"/>
      <c r="E46" s="37"/>
      <c r="F46" s="37"/>
      <c r="G46" s="16"/>
      <c r="H46" s="38"/>
      <c r="I46" s="44"/>
      <c r="J46" s="13"/>
    </row>
    <row r="47" ht="30" customHeight="1" spans="1:10">
      <c r="A47" s="13" t="s">
        <v>93</v>
      </c>
      <c r="B47" s="37"/>
      <c r="C47" s="37"/>
      <c r="D47" s="37"/>
      <c r="E47" s="37"/>
      <c r="F47" s="37"/>
      <c r="G47" s="16"/>
      <c r="H47" s="17"/>
      <c r="I47" s="44"/>
      <c r="J47" s="13"/>
    </row>
    <row r="48" ht="30" customHeight="1" spans="1:10">
      <c r="A48" s="13" t="s">
        <v>94</v>
      </c>
      <c r="B48" s="37"/>
      <c r="C48" s="37"/>
      <c r="D48" s="37"/>
      <c r="E48" s="37"/>
      <c r="F48" s="37"/>
      <c r="G48" s="16"/>
      <c r="H48" s="17"/>
      <c r="I48" s="44"/>
      <c r="J48" s="13"/>
    </row>
    <row r="49" ht="30" customHeight="1" spans="1:10">
      <c r="A49" s="13" t="s">
        <v>95</v>
      </c>
      <c r="B49" s="37"/>
      <c r="C49" s="37"/>
      <c r="D49" s="37"/>
      <c r="E49" s="37"/>
      <c r="F49" s="37"/>
      <c r="G49" s="16"/>
      <c r="H49" s="17"/>
      <c r="I49" s="44"/>
      <c r="J49" s="45"/>
    </row>
  </sheetData>
  <autoFilter ref="A2:J49">
    <extLst/>
  </autoFilter>
  <mergeCells count="25">
    <mergeCell ref="A1:J1"/>
    <mergeCell ref="B46:F46"/>
    <mergeCell ref="A47:F47"/>
    <mergeCell ref="A48:F48"/>
    <mergeCell ref="A49:F49"/>
    <mergeCell ref="B3:B25"/>
    <mergeCell ref="B28:B36"/>
    <mergeCell ref="B38:B45"/>
    <mergeCell ref="C6:C7"/>
    <mergeCell ref="C8:C9"/>
    <mergeCell ref="C10:C11"/>
    <mergeCell ref="C12:C14"/>
    <mergeCell ref="C15:C16"/>
    <mergeCell ref="C17:C20"/>
    <mergeCell ref="C25:C26"/>
    <mergeCell ref="C28:C36"/>
    <mergeCell ref="I6:I7"/>
    <mergeCell ref="I8:I9"/>
    <mergeCell ref="I10:I11"/>
    <mergeCell ref="I12:I14"/>
    <mergeCell ref="I15:I16"/>
    <mergeCell ref="I17:I20"/>
    <mergeCell ref="I25:I26"/>
    <mergeCell ref="J8:J9"/>
    <mergeCell ref="J18:J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LSS</cp:lastModifiedBy>
  <dcterms:created xsi:type="dcterms:W3CDTF">2025-11-24T21:40:00Z</dcterms:created>
  <dcterms:modified xsi:type="dcterms:W3CDTF">2026-07-14T07:52:03Z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A74B1B9E6CF6449AA47F4BE25295FADB_13</vt:lpwstr>
  </property>
  <property fmtid="{D5CDD505-2E9C-101B-9397-08002B2CF9AE}" pid="3" name="KSOProductBuildVer">
    <vt:lpwstr>2052-11.8.2.8411</vt:lpwstr>
  </property>
  <property fmtid="{D5CDD505-2E9C-101B-9397-08002B2CF9AE}" pid="4" name="CalculationRule">
    <vt:i4>0</vt:i4>
  </property>
</Properties>
</file>